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350" yWindow="-75" windowWidth="19200" windowHeight="18015" activeTab="9"/>
  </bookViews>
  <sheets>
    <sheet name="Taxa Family by Site" sheetId="9" r:id="rId1"/>
    <sheet name="Taxa Family by leaf and site" sheetId="10" r:id="rId2"/>
    <sheet name="Leaf Litter Data" sheetId="11" r:id="rId3"/>
    <sheet name="Water Quality Data" sheetId="12" r:id="rId4"/>
    <sheet name="Leaf Quality" sheetId="13" r:id="rId5"/>
    <sheet name="Decomposition" sheetId="8" r:id="rId6"/>
    <sheet name="Species Tolerances" sheetId="5" r:id="rId7"/>
    <sheet name="Temp and H" sheetId="3" r:id="rId8"/>
    <sheet name="Biodiversity Calculations" sheetId="6" r:id="rId9"/>
    <sheet name="Biodiversity Figures" sheetId="14" r:id="rId10"/>
  </sheets>
  <externalReferences>
    <externalReference r:id="rId11"/>
  </externalReferences>
  <calcPr calcId="145621"/>
</workbook>
</file>

<file path=xl/calcChain.xml><?xml version="1.0" encoding="utf-8"?>
<calcChain xmlns="http://schemas.openxmlformats.org/spreadsheetml/2006/main">
  <c r="F100" i="8" l="1"/>
  <c r="F99" i="8"/>
  <c r="F98" i="8"/>
  <c r="F97" i="8"/>
  <c r="F96" i="8"/>
  <c r="F95" i="8"/>
  <c r="F94" i="8"/>
  <c r="F93" i="8"/>
  <c r="F92" i="8"/>
  <c r="F91" i="8"/>
  <c r="F90" i="8"/>
  <c r="F89" i="8"/>
  <c r="F88" i="8"/>
  <c r="F87" i="8"/>
  <c r="F86" i="8"/>
  <c r="F85" i="8"/>
  <c r="F84" i="8"/>
  <c r="F83" i="8"/>
  <c r="F82" i="8"/>
  <c r="F81" i="8"/>
  <c r="F80" i="8"/>
  <c r="F79" i="8"/>
  <c r="F78" i="8"/>
  <c r="F77" i="8"/>
  <c r="F76" i="8"/>
  <c r="F75" i="8"/>
  <c r="F74" i="8"/>
  <c r="F73"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F6" i="8"/>
  <c r="F5" i="8"/>
  <c r="F4" i="8"/>
  <c r="F3" i="8"/>
  <c r="F2" i="8"/>
  <c r="O142" i="6" l="1"/>
  <c r="N142" i="6"/>
  <c r="K142" i="6"/>
  <c r="L142" i="6" s="1"/>
  <c r="K141" i="6"/>
  <c r="L141" i="6" s="1"/>
  <c r="K140" i="6"/>
  <c r="L140" i="6" s="1"/>
  <c r="L139" i="6"/>
  <c r="K139" i="6"/>
  <c r="L138" i="6"/>
  <c r="K138" i="6"/>
  <c r="K137" i="6"/>
  <c r="L137" i="6" s="1"/>
  <c r="K136" i="6"/>
  <c r="L136" i="6" s="1"/>
  <c r="L135" i="6"/>
  <c r="K135" i="6"/>
  <c r="L134" i="6"/>
  <c r="K134" i="6"/>
  <c r="K133" i="6"/>
  <c r="L133" i="6" s="1"/>
  <c r="K132" i="6"/>
  <c r="L132" i="6" s="1"/>
  <c r="L131" i="6"/>
  <c r="K131" i="6"/>
  <c r="L130" i="6"/>
  <c r="K130" i="6"/>
  <c r="K129" i="6"/>
  <c r="L129" i="6" s="1"/>
  <c r="K128" i="6"/>
  <c r="L128" i="6" s="1"/>
  <c r="L127" i="6"/>
  <c r="K127" i="6"/>
  <c r="L126" i="6"/>
  <c r="K126" i="6"/>
  <c r="K125" i="6"/>
  <c r="L125" i="6" s="1"/>
  <c r="K124" i="6"/>
  <c r="L124" i="6" s="1"/>
  <c r="L123" i="6"/>
  <c r="K123" i="6"/>
  <c r="L122" i="6"/>
  <c r="K122" i="6"/>
  <c r="O121" i="6"/>
  <c r="N121" i="6"/>
  <c r="K121" i="6"/>
  <c r="L121" i="6" s="1"/>
  <c r="K120" i="6"/>
  <c r="L120" i="6" s="1"/>
  <c r="K119" i="6"/>
  <c r="L119" i="6" s="1"/>
  <c r="K118" i="6"/>
  <c r="L118" i="6" s="1"/>
  <c r="K117" i="6"/>
  <c r="L117" i="6" s="1"/>
  <c r="K116" i="6"/>
  <c r="L116" i="6" s="1"/>
  <c r="K115" i="6"/>
  <c r="L115" i="6" s="1"/>
  <c r="L114" i="6"/>
  <c r="K114" i="6"/>
  <c r="K113" i="6"/>
  <c r="L113" i="6" s="1"/>
  <c r="K112" i="6"/>
  <c r="L112" i="6" s="1"/>
  <c r="K111" i="6"/>
  <c r="L111" i="6" s="1"/>
  <c r="L110" i="6"/>
  <c r="K110" i="6"/>
  <c r="K109" i="6"/>
  <c r="L109" i="6" s="1"/>
  <c r="K108" i="6"/>
  <c r="L108" i="6" s="1"/>
  <c r="K107" i="6"/>
  <c r="L107" i="6" s="1"/>
  <c r="L106" i="6"/>
  <c r="K106" i="6"/>
  <c r="K105" i="6"/>
  <c r="L105" i="6" s="1"/>
  <c r="K104" i="6"/>
  <c r="L104" i="6" s="1"/>
  <c r="O103" i="6"/>
  <c r="N103" i="6"/>
  <c r="K103" i="6"/>
  <c r="L103" i="6" s="1"/>
  <c r="L102" i="6"/>
  <c r="K102" i="6"/>
  <c r="K101" i="6"/>
  <c r="L101" i="6" s="1"/>
  <c r="L100" i="6"/>
  <c r="K100" i="6"/>
  <c r="K99" i="6"/>
  <c r="L99" i="6" s="1"/>
  <c r="O98" i="6"/>
  <c r="N98" i="6"/>
  <c r="K98" i="6"/>
  <c r="L98" i="6" s="1"/>
  <c r="L97" i="6"/>
  <c r="K97" i="6"/>
  <c r="K96" i="6"/>
  <c r="L96" i="6" s="1"/>
  <c r="K95" i="6"/>
  <c r="L95" i="6" s="1"/>
  <c r="K94" i="6"/>
  <c r="L94" i="6" s="1"/>
  <c r="L93" i="6"/>
  <c r="K93" i="6"/>
  <c r="K92" i="6"/>
  <c r="L92" i="6" s="1"/>
  <c r="K91" i="6"/>
  <c r="L91" i="6" s="1"/>
  <c r="K90" i="6"/>
  <c r="L90" i="6" s="1"/>
  <c r="L89" i="6"/>
  <c r="K89" i="6"/>
  <c r="K88" i="6"/>
  <c r="L88" i="6" s="1"/>
  <c r="K87" i="6"/>
  <c r="L87" i="6" s="1"/>
  <c r="K86" i="6"/>
  <c r="L86" i="6" s="1"/>
  <c r="L85" i="6"/>
  <c r="K85" i="6"/>
  <c r="K84" i="6"/>
  <c r="L84" i="6" s="1"/>
  <c r="K83" i="6"/>
  <c r="L83" i="6" s="1"/>
  <c r="K82" i="6"/>
  <c r="L82" i="6" s="1"/>
  <c r="L81" i="6"/>
  <c r="K81" i="6"/>
  <c r="K80" i="6"/>
  <c r="L80" i="6" s="1"/>
  <c r="K79" i="6"/>
  <c r="L79" i="6" s="1"/>
  <c r="K78" i="6"/>
  <c r="L78" i="6" s="1"/>
  <c r="O77" i="6"/>
  <c r="N77" i="6"/>
  <c r="L77" i="6"/>
  <c r="K77" i="6"/>
  <c r="K76" i="6"/>
  <c r="L76" i="6" s="1"/>
  <c r="K75" i="6"/>
  <c r="L75" i="6" s="1"/>
  <c r="K74" i="6"/>
  <c r="L74" i="6" s="1"/>
  <c r="L73" i="6"/>
  <c r="K73" i="6"/>
  <c r="K72" i="6"/>
  <c r="L72" i="6" s="1"/>
  <c r="K71" i="6"/>
  <c r="L71" i="6" s="1"/>
  <c r="K70" i="6"/>
  <c r="L70" i="6" s="1"/>
  <c r="L69" i="6"/>
  <c r="K69" i="6"/>
  <c r="K68" i="6"/>
  <c r="L68" i="6" s="1"/>
  <c r="K67" i="6"/>
  <c r="L67" i="6" s="1"/>
  <c r="K66" i="6"/>
  <c r="L66" i="6" s="1"/>
  <c r="L65" i="6"/>
  <c r="K65" i="6"/>
  <c r="K64" i="6"/>
  <c r="L64" i="6" s="1"/>
  <c r="K63" i="6"/>
  <c r="L63" i="6" s="1"/>
  <c r="K62" i="6"/>
  <c r="L62" i="6" s="1"/>
  <c r="L61" i="6"/>
  <c r="M77" i="6" s="1"/>
  <c r="K61" i="6"/>
  <c r="O60" i="6"/>
  <c r="N60" i="6"/>
  <c r="L60" i="6"/>
  <c r="K60" i="6"/>
  <c r="K59" i="6"/>
  <c r="L59" i="6" s="1"/>
  <c r="K58" i="6"/>
  <c r="L58" i="6" s="1"/>
  <c r="K57" i="6"/>
  <c r="L57" i="6" s="1"/>
  <c r="L56" i="6"/>
  <c r="K56" i="6"/>
  <c r="K55" i="6"/>
  <c r="L55" i="6" s="1"/>
  <c r="K54" i="6"/>
  <c r="L54" i="6" s="1"/>
  <c r="K53" i="6"/>
  <c r="L53" i="6" s="1"/>
  <c r="L52" i="6"/>
  <c r="K52" i="6"/>
  <c r="K51" i="6"/>
  <c r="L51" i="6" s="1"/>
  <c r="K50" i="6"/>
  <c r="L50" i="6" s="1"/>
  <c r="K49" i="6"/>
  <c r="L49" i="6" s="1"/>
  <c r="L48" i="6"/>
  <c r="K48" i="6"/>
  <c r="K47" i="6"/>
  <c r="L47" i="6" s="1"/>
  <c r="K46" i="6"/>
  <c r="L46" i="6" s="1"/>
  <c r="K45" i="6"/>
  <c r="L45" i="6" s="1"/>
  <c r="L44" i="6"/>
  <c r="K44" i="6"/>
  <c r="K43" i="6"/>
  <c r="L43" i="6" s="1"/>
  <c r="K42" i="6"/>
  <c r="L42" i="6" s="1"/>
  <c r="K41" i="6"/>
  <c r="L41" i="6" s="1"/>
  <c r="L40" i="6"/>
  <c r="K40" i="6"/>
  <c r="K39" i="6"/>
  <c r="L39" i="6" s="1"/>
  <c r="K38" i="6"/>
  <c r="L38" i="6" s="1"/>
  <c r="K37" i="6"/>
  <c r="L37" i="6" s="1"/>
  <c r="L36" i="6"/>
  <c r="K36" i="6"/>
  <c r="K35" i="6"/>
  <c r="L35" i="6" s="1"/>
  <c r="K34" i="6"/>
  <c r="L34" i="6" s="1"/>
  <c r="K33" i="6"/>
  <c r="L33" i="6" s="1"/>
  <c r="L32" i="6"/>
  <c r="K32" i="6"/>
  <c r="K31" i="6"/>
  <c r="L31" i="6" s="1"/>
  <c r="K30" i="6"/>
  <c r="L30" i="6" s="1"/>
  <c r="K29" i="6"/>
  <c r="L29" i="6" s="1"/>
  <c r="O28" i="6"/>
  <c r="N28" i="6"/>
  <c r="L28" i="6"/>
  <c r="K28" i="6"/>
  <c r="K27" i="6"/>
  <c r="L27" i="6" s="1"/>
  <c r="K26" i="6"/>
  <c r="L26" i="6" s="1"/>
  <c r="K25" i="6"/>
  <c r="L25" i="6" s="1"/>
  <c r="L24" i="6"/>
  <c r="K24" i="6"/>
  <c r="K23" i="6"/>
  <c r="L23" i="6" s="1"/>
  <c r="K22" i="6"/>
  <c r="L22" i="6" s="1"/>
  <c r="K21" i="6"/>
  <c r="L21" i="6" s="1"/>
  <c r="L20" i="6"/>
  <c r="K20" i="6"/>
  <c r="K19" i="6"/>
  <c r="L19" i="6" s="1"/>
  <c r="K18" i="6"/>
  <c r="L18" i="6" s="1"/>
  <c r="K17" i="6"/>
  <c r="L17" i="6" s="1"/>
  <c r="L16" i="6"/>
  <c r="K16" i="6"/>
  <c r="K15" i="6"/>
  <c r="L15" i="6" s="1"/>
  <c r="K14" i="6"/>
  <c r="L14" i="6" s="1"/>
  <c r="K13" i="6"/>
  <c r="L13" i="6" s="1"/>
  <c r="L12" i="6"/>
  <c r="K12" i="6"/>
  <c r="K11" i="6"/>
  <c r="L11" i="6" s="1"/>
  <c r="K10" i="6"/>
  <c r="L10" i="6" s="1"/>
  <c r="K9" i="6"/>
  <c r="L9" i="6" s="1"/>
  <c r="L8" i="6"/>
  <c r="K8" i="6"/>
  <c r="K7" i="6"/>
  <c r="L7" i="6" s="1"/>
  <c r="K6" i="6"/>
  <c r="L6" i="6" s="1"/>
  <c r="K5" i="6"/>
  <c r="L5" i="6" s="1"/>
  <c r="L4" i="6"/>
  <c r="K4" i="6"/>
  <c r="K3" i="6"/>
  <c r="L3" i="6" s="1"/>
  <c r="K2" i="6"/>
  <c r="L2" i="6" s="1"/>
  <c r="M103" i="6" l="1"/>
  <c r="M121" i="6"/>
  <c r="M142" i="6"/>
  <c r="M60" i="6"/>
  <c r="M98" i="6"/>
  <c r="M28" i="6"/>
</calcChain>
</file>

<file path=xl/sharedStrings.xml><?xml version="1.0" encoding="utf-8"?>
<sst xmlns="http://schemas.openxmlformats.org/spreadsheetml/2006/main" count="3321" uniqueCount="133">
  <si>
    <t>Blackberry</t>
  </si>
  <si>
    <t>H'</t>
  </si>
  <si>
    <t>Abundance</t>
  </si>
  <si>
    <t>Richness</t>
  </si>
  <si>
    <t>Site</t>
  </si>
  <si>
    <t>Knotweed</t>
  </si>
  <si>
    <t>Salmonberry</t>
  </si>
  <si>
    <t>Thimbleberry</t>
  </si>
  <si>
    <t>%Remaining</t>
  </si>
  <si>
    <t>pH</t>
  </si>
  <si>
    <t>Depth [cm]</t>
  </si>
  <si>
    <t>Nitrate [ppm]</t>
  </si>
  <si>
    <t>Phosphate [ppm]</t>
  </si>
  <si>
    <t>Tolerant</t>
  </si>
  <si>
    <t>Sensitive</t>
  </si>
  <si>
    <t>mean H'</t>
  </si>
  <si>
    <t>mean Shred/bag</t>
  </si>
  <si>
    <t>mean EPT/Bag</t>
  </si>
  <si>
    <t>Mean Sens/bag</t>
  </si>
  <si>
    <t>Annelida</t>
  </si>
  <si>
    <t>Arachnida</t>
  </si>
  <si>
    <t>Coleoptera</t>
  </si>
  <si>
    <t>Crustacea</t>
  </si>
  <si>
    <t>Diptera</t>
  </si>
  <si>
    <t>Ephemeroptera</t>
  </si>
  <si>
    <t>Mollusca</t>
  </si>
  <si>
    <t>Odonata</t>
  </si>
  <si>
    <t>Platyhelminthes</t>
  </si>
  <si>
    <t>Plecoptera</t>
  </si>
  <si>
    <t>Trichoptera</t>
  </si>
  <si>
    <t>Annelida/Bag</t>
  </si>
  <si>
    <t>Crustacea/Bag</t>
  </si>
  <si>
    <t>Diptera/Bag</t>
  </si>
  <si>
    <t>Ephemeroptera/Bag</t>
  </si>
  <si>
    <t xml:space="preserve">Nematoda/Bag </t>
  </si>
  <si>
    <t>Plecoptera/Bag</t>
  </si>
  <si>
    <t>Trichoptera/Bag</t>
  </si>
  <si>
    <t>s</t>
  </si>
  <si>
    <t xml:space="preserve"> </t>
  </si>
  <si>
    <t>Order</t>
  </si>
  <si>
    <t>Family</t>
  </si>
  <si>
    <t>FeedingType</t>
  </si>
  <si>
    <t>TrophicLevel</t>
  </si>
  <si>
    <t>Tolerance</t>
  </si>
  <si>
    <t>Visit 1</t>
  </si>
  <si>
    <t>Visit 2</t>
  </si>
  <si>
    <t>Visit 3</t>
  </si>
  <si>
    <t>Total</t>
  </si>
  <si>
    <t>p</t>
  </si>
  <si>
    <t>ln*p</t>
  </si>
  <si>
    <t>Oligochaeta</t>
  </si>
  <si>
    <t>Collector/Gatherer</t>
  </si>
  <si>
    <t>Herbivore</t>
  </si>
  <si>
    <t>Elmidae</t>
  </si>
  <si>
    <t>Moderate</t>
  </si>
  <si>
    <t>Amphipoda</t>
  </si>
  <si>
    <t>Chironomidae</t>
  </si>
  <si>
    <t>Collector/Predator</t>
  </si>
  <si>
    <t>Herbivore/Predator</t>
  </si>
  <si>
    <t>Simuliidae</t>
  </si>
  <si>
    <t>Collector</t>
  </si>
  <si>
    <t>Ameletidae</t>
  </si>
  <si>
    <t>Baetidae</t>
  </si>
  <si>
    <t>Ephemerellidae</t>
  </si>
  <si>
    <t>Heptageniidae</t>
  </si>
  <si>
    <t>Scraper</t>
  </si>
  <si>
    <t>Leptophlebiidae</t>
  </si>
  <si>
    <t>Nematoda</t>
  </si>
  <si>
    <t>Anisoptera</t>
  </si>
  <si>
    <t>Predator</t>
  </si>
  <si>
    <t>Capniidae</t>
  </si>
  <si>
    <t>Shredder</t>
  </si>
  <si>
    <t>Chloroperlidae</t>
  </si>
  <si>
    <t>Leuctridae</t>
  </si>
  <si>
    <t>Nemouridae</t>
  </si>
  <si>
    <t>Perlidae</t>
  </si>
  <si>
    <t>Perlodidae</t>
  </si>
  <si>
    <t>Pteronarcyidae</t>
  </si>
  <si>
    <t>Brachycentridae</t>
  </si>
  <si>
    <t>Hydropsychidae</t>
  </si>
  <si>
    <t>Limnephilidae</t>
  </si>
  <si>
    <t>Polycentropodidae</t>
  </si>
  <si>
    <t>Psychomyiidae</t>
  </si>
  <si>
    <t>Uenoidae</t>
  </si>
  <si>
    <t>Rhyacophilidae</t>
  </si>
  <si>
    <t>Hydracrina</t>
  </si>
  <si>
    <t>Dixidae</t>
  </si>
  <si>
    <t>Tipulidae</t>
  </si>
  <si>
    <t>Predator/Shredder</t>
  </si>
  <si>
    <t>Gastropoda</t>
  </si>
  <si>
    <t>Zygoptera</t>
  </si>
  <si>
    <t>Turbellaria</t>
  </si>
  <si>
    <t>Predator/Collector</t>
  </si>
  <si>
    <t>Peltoperlidae</t>
  </si>
  <si>
    <t>Philopotamidae</t>
  </si>
  <si>
    <t>Hirudinea</t>
  </si>
  <si>
    <t>Psephenidae</t>
  </si>
  <si>
    <t>Isopoda</t>
  </si>
  <si>
    <t>Ceratopogonidae</t>
  </si>
  <si>
    <t>Day</t>
  </si>
  <si>
    <t>LeafType</t>
  </si>
  <si>
    <t>#Bags</t>
  </si>
  <si>
    <t>standard error</t>
  </si>
  <si>
    <t>Mean</t>
  </si>
  <si>
    <t xml:space="preserve">Decomposition Coefficient </t>
  </si>
  <si>
    <t xml:space="preserve">Knotweed </t>
  </si>
  <si>
    <t>Calculation of Decomposition Coefficients for each Leaf Species at Site 1</t>
  </si>
  <si>
    <t>% Remaining</t>
  </si>
  <si>
    <r>
      <t>Temp [</t>
    </r>
    <r>
      <rPr>
        <vertAlign val="superscript"/>
        <sz val="11"/>
        <color theme="1"/>
        <rFont val="Calibri"/>
        <family val="2"/>
        <scheme val="minor"/>
      </rPr>
      <t>o</t>
    </r>
    <r>
      <rPr>
        <sz val="11"/>
        <color theme="1"/>
        <rFont val="Calibri"/>
        <family val="2"/>
        <scheme val="minor"/>
      </rPr>
      <t>C]</t>
    </r>
  </si>
  <si>
    <t>Weight [g]</t>
  </si>
  <si>
    <t>Year</t>
  </si>
  <si>
    <t>Invertebrate Order</t>
  </si>
  <si>
    <t>Invertebrate Family</t>
  </si>
  <si>
    <t>Feeding Type</t>
  </si>
  <si>
    <t>Trophic Level</t>
  </si>
  <si>
    <t>Visit 4</t>
  </si>
  <si>
    <t xml:space="preserve">Site </t>
  </si>
  <si>
    <t>Leaf Species</t>
  </si>
  <si>
    <t xml:space="preserve">Invertebrate Order </t>
  </si>
  <si>
    <t>Leaf Type</t>
  </si>
  <si>
    <t># Bags</t>
  </si>
  <si>
    <t>Visit</t>
  </si>
  <si>
    <t># Samples</t>
  </si>
  <si>
    <r>
      <t>Temp [</t>
    </r>
    <r>
      <rPr>
        <b/>
        <vertAlign val="superscript"/>
        <sz val="11"/>
        <color theme="1"/>
        <rFont val="Calibri"/>
        <family val="2"/>
        <scheme val="minor"/>
      </rPr>
      <t>o</t>
    </r>
    <r>
      <rPr>
        <b/>
        <sz val="11"/>
        <color theme="1"/>
        <rFont val="Calibri"/>
        <family val="2"/>
        <scheme val="minor"/>
      </rPr>
      <t>C]</t>
    </r>
  </si>
  <si>
    <t>Nutrient</t>
  </si>
  <si>
    <t>Measurement</t>
  </si>
  <si>
    <t>Units</t>
  </si>
  <si>
    <t>Nitrogen</t>
  </si>
  <si>
    <t>%</t>
  </si>
  <si>
    <t>Phosphorous</t>
  </si>
  <si>
    <t>Carbon</t>
  </si>
  <si>
    <t>Toughness</t>
  </si>
  <si>
    <t>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</si>
</sst>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scheme val="minor"/>
    </font>
    <font>
      <b/>
      <sz val="11"/>
      <color theme="1"/>
      <name val="Calibri"/>
      <family val="2"/>
      <scheme val="minor"/>
    </font>
    <font>
      <b/>
      <u/>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20">
    <xf numFmtId="0" fontId="0" fillId="0" borderId="0" xfId="0"/>
    <xf numFmtId="0" fontId="0" fillId="0" borderId="0" xfId="0" applyBorder="1"/>
    <xf numFmtId="0" fontId="1" fillId="0" borderId="0" xfId="0" applyFont="1"/>
    <xf numFmtId="164" fontId="0" fillId="0" borderId="0" xfId="0" applyNumberFormat="1"/>
    <xf numFmtId="2" fontId="1" fillId="0" borderId="0" xfId="0" applyNumberFormat="1" applyFont="1"/>
    <xf numFmtId="2" fontId="0" fillId="0" borderId="0" xfId="0" applyNumberFormat="1"/>
    <xf numFmtId="0" fontId="0" fillId="0" borderId="1" xfId="0" applyBorder="1"/>
    <xf numFmtId="0" fontId="2" fillId="0" borderId="0" xfId="0" applyFont="1"/>
    <xf numFmtId="0" fontId="1" fillId="0" borderId="0" xfId="0" applyFont="1" applyBorder="1"/>
    <xf numFmtId="0" fontId="0" fillId="0" borderId="0" xfId="0" applyFill="1" applyBorder="1"/>
    <xf numFmtId="0" fontId="0" fillId="0" borderId="0" xfId="0" applyFont="1" applyFill="1" applyBorder="1"/>
    <xf numFmtId="0" fontId="0" fillId="0" borderId="0" xfId="0" applyFont="1" applyBorder="1"/>
    <xf numFmtId="1" fontId="1" fillId="0" borderId="0" xfId="0" applyNumberFormat="1" applyFont="1"/>
    <xf numFmtId="1" fontId="0" fillId="0" borderId="0" xfId="0" applyNumberFormat="1"/>
    <xf numFmtId="0" fontId="1" fillId="0" borderId="0" xfId="0" applyFont="1" applyAlignment="1">
      <alignment horizontal="center"/>
    </xf>
    <xf numFmtId="0" fontId="0" fillId="0" borderId="0" xfId="0" applyAlignment="1">
      <alignment horizontal="center"/>
    </xf>
    <xf numFmtId="164" fontId="0" fillId="0" borderId="0" xfId="0" applyNumberFormat="1" applyAlignment="1">
      <alignment horizontal="center"/>
    </xf>
    <xf numFmtId="0" fontId="1" fillId="0" borderId="0" xfId="0" applyFont="1" applyBorder="1" applyAlignment="1">
      <alignment horizontal="center"/>
    </xf>
    <xf numFmtId="0" fontId="0" fillId="0" borderId="0" xfId="0" applyBorder="1" applyAlignment="1">
      <alignment horizontal="center"/>
    </xf>
    <xf numFmtId="0" fontId="0" fillId="0" borderId="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Day 7</a:t>
            </a:r>
          </a:p>
        </c:rich>
      </c:tx>
      <c:layout/>
      <c:overlay val="1"/>
    </c:title>
    <c:autoTitleDeleted val="0"/>
    <c:plotArea>
      <c:layout>
        <c:manualLayout>
          <c:layoutTarget val="inner"/>
          <c:xMode val="edge"/>
          <c:yMode val="edge"/>
          <c:x val="0.15608573928258968"/>
          <c:y val="0.15325240594925635"/>
          <c:w val="0.77169203849518808"/>
          <c:h val="0.7076195683872849"/>
        </c:manualLayout>
      </c:layout>
      <c:barChart>
        <c:barDir val="col"/>
        <c:grouping val="clustered"/>
        <c:varyColors val="0"/>
        <c:ser>
          <c:idx val="0"/>
          <c:order val="0"/>
          <c:invertIfNegative val="0"/>
          <c:errBars>
            <c:errBarType val="both"/>
            <c:errValType val="cust"/>
            <c:noEndCap val="0"/>
            <c:plus>
              <c:numRef>
                <c:f>Decomposition!$M$14:$M$17</c:f>
                <c:numCache>
                  <c:formatCode>General</c:formatCode>
                  <c:ptCount val="4"/>
                  <c:pt idx="0">
                    <c:v>2.7659552501000002</c:v>
                  </c:pt>
                  <c:pt idx="1">
                    <c:v>1.6899451764</c:v>
                  </c:pt>
                  <c:pt idx="2">
                    <c:v>2.6067798809</c:v>
                  </c:pt>
                  <c:pt idx="3">
                    <c:v>2.8146319763999998</c:v>
                  </c:pt>
                </c:numCache>
              </c:numRef>
            </c:plus>
            <c:minus>
              <c:numRef>
                <c:f>Decomposition!$M$14:$M$17</c:f>
                <c:numCache>
                  <c:formatCode>General</c:formatCode>
                  <c:ptCount val="4"/>
                  <c:pt idx="0">
                    <c:v>2.7659552501000002</c:v>
                  </c:pt>
                  <c:pt idx="1">
                    <c:v>1.6899451764</c:v>
                  </c:pt>
                  <c:pt idx="2">
                    <c:v>2.6067798809</c:v>
                  </c:pt>
                  <c:pt idx="3">
                    <c:v>2.8146319763999998</c:v>
                  </c:pt>
                </c:numCache>
              </c:numRef>
            </c:minus>
          </c:errBars>
          <c:cat>
            <c:strRef>
              <c:f>Decomposition!$K$14:$K$17</c:f>
              <c:strCache>
                <c:ptCount val="4"/>
                <c:pt idx="0">
                  <c:v>Blackberry</c:v>
                </c:pt>
                <c:pt idx="1">
                  <c:v>Knotweed</c:v>
                </c:pt>
                <c:pt idx="2">
                  <c:v>Salmonberry</c:v>
                </c:pt>
                <c:pt idx="3">
                  <c:v>Thimbleberry</c:v>
                </c:pt>
              </c:strCache>
            </c:strRef>
          </c:cat>
          <c:val>
            <c:numRef>
              <c:f>Decomposition!$L$14:$L$17</c:f>
              <c:numCache>
                <c:formatCode>0.0</c:formatCode>
                <c:ptCount val="4"/>
                <c:pt idx="0">
                  <c:v>88.088920188000003</c:v>
                </c:pt>
                <c:pt idx="1">
                  <c:v>89.249305797000005</c:v>
                </c:pt>
                <c:pt idx="2">
                  <c:v>92.718574337000007</c:v>
                </c:pt>
                <c:pt idx="3">
                  <c:v>75.606724552000003</c:v>
                </c:pt>
              </c:numCache>
            </c:numRef>
          </c:val>
        </c:ser>
        <c:dLbls>
          <c:showLegendKey val="0"/>
          <c:showVal val="0"/>
          <c:showCatName val="0"/>
          <c:showSerName val="0"/>
          <c:showPercent val="0"/>
          <c:showBubbleSize val="0"/>
        </c:dLbls>
        <c:gapWidth val="150"/>
        <c:axId val="315320576"/>
        <c:axId val="315325440"/>
      </c:barChart>
      <c:catAx>
        <c:axId val="315320576"/>
        <c:scaling>
          <c:orientation val="minMax"/>
        </c:scaling>
        <c:delete val="0"/>
        <c:axPos val="b"/>
        <c:majorTickMark val="out"/>
        <c:minorTickMark val="none"/>
        <c:tickLblPos val="nextTo"/>
        <c:crossAx val="315325440"/>
        <c:crosses val="autoZero"/>
        <c:auto val="1"/>
        <c:lblAlgn val="ctr"/>
        <c:lblOffset val="100"/>
        <c:noMultiLvlLbl val="0"/>
      </c:catAx>
      <c:valAx>
        <c:axId val="315325440"/>
        <c:scaling>
          <c:orientation val="minMax"/>
          <c:max val="100"/>
          <c:min val="40"/>
        </c:scaling>
        <c:delete val="0"/>
        <c:axPos val="l"/>
        <c:title>
          <c:tx>
            <c:rich>
              <a:bodyPr rot="-5400000" vert="horz"/>
              <a:lstStyle/>
              <a:p>
                <a:pPr>
                  <a:defRPr/>
                </a:pPr>
                <a:r>
                  <a:rPr lang="en-CA"/>
                  <a:t>% Remaining</a:t>
                </a:r>
              </a:p>
            </c:rich>
          </c:tx>
          <c:layout/>
          <c:overlay val="0"/>
        </c:title>
        <c:numFmt formatCode="0" sourceLinked="0"/>
        <c:majorTickMark val="out"/>
        <c:minorTickMark val="none"/>
        <c:tickLblPos val="nextTo"/>
        <c:crossAx val="31532057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98840769903762"/>
          <c:y val="4.6624746874202268E-2"/>
          <c:w val="0.80737270341207346"/>
          <c:h val="0.75397726596362391"/>
        </c:manualLayout>
      </c:layout>
      <c:scatterChart>
        <c:scatterStyle val="lineMarker"/>
        <c:varyColors val="0"/>
        <c:ser>
          <c:idx val="0"/>
          <c:order val="0"/>
          <c:tx>
            <c:strRef>
              <c:f>'Temp and H'!$E$1</c:f>
              <c:strCache>
                <c:ptCount val="1"/>
                <c:pt idx="0">
                  <c:v>mean Shred/bag</c:v>
                </c:pt>
              </c:strCache>
            </c:strRef>
          </c:tx>
          <c:spPr>
            <a:ln w="28575">
              <a:noFill/>
            </a:ln>
          </c:spPr>
          <c:trendline>
            <c:trendlineType val="linear"/>
            <c:dispRSqr val="0"/>
            <c:dispEq val="0"/>
          </c:trendline>
          <c:xVal>
            <c:numRef>
              <c:f>'Temp and H'!$B$2:$B$8</c:f>
              <c:numCache>
                <c:formatCode>0.0</c:formatCode>
                <c:ptCount val="7"/>
                <c:pt idx="0">
                  <c:v>11.833333333000001</c:v>
                </c:pt>
                <c:pt idx="1">
                  <c:v>11.75</c:v>
                </c:pt>
                <c:pt idx="2">
                  <c:v>14.111111111</c:v>
                </c:pt>
                <c:pt idx="3">
                  <c:v>12.594444444000001</c:v>
                </c:pt>
                <c:pt idx="4">
                  <c:v>14.305555556</c:v>
                </c:pt>
                <c:pt idx="5">
                  <c:v>12.833333333000001</c:v>
                </c:pt>
                <c:pt idx="6">
                  <c:v>13.6</c:v>
                </c:pt>
              </c:numCache>
            </c:numRef>
          </c:xVal>
          <c:yVal>
            <c:numRef>
              <c:f>'Temp and H'!$E$2:$E$8</c:f>
              <c:numCache>
                <c:formatCode>0.0</c:formatCode>
                <c:ptCount val="7"/>
                <c:pt idx="0">
                  <c:v>4.2592592593000003</c:v>
                </c:pt>
                <c:pt idx="1">
                  <c:v>6.25</c:v>
                </c:pt>
                <c:pt idx="2">
                  <c:v>0.11111111110000001</c:v>
                </c:pt>
                <c:pt idx="3">
                  <c:v>1.2777777777999999</c:v>
                </c:pt>
                <c:pt idx="4">
                  <c:v>5.5555555600000001E-2</c:v>
                </c:pt>
                <c:pt idx="5">
                  <c:v>6.6388888889000004</c:v>
                </c:pt>
                <c:pt idx="6">
                  <c:v>1.2380952381000001</c:v>
                </c:pt>
              </c:numCache>
            </c:numRef>
          </c:yVal>
          <c:smooth val="0"/>
        </c:ser>
        <c:dLbls>
          <c:showLegendKey val="0"/>
          <c:showVal val="0"/>
          <c:showCatName val="0"/>
          <c:showSerName val="0"/>
          <c:showPercent val="0"/>
          <c:showBubbleSize val="0"/>
        </c:dLbls>
        <c:axId val="304453120"/>
        <c:axId val="304455040"/>
      </c:scatterChart>
      <c:valAx>
        <c:axId val="304453120"/>
        <c:scaling>
          <c:orientation val="minMax"/>
          <c:min val="10"/>
        </c:scaling>
        <c:delete val="0"/>
        <c:axPos val="b"/>
        <c:title>
          <c:tx>
            <c:rich>
              <a:bodyPr/>
              <a:lstStyle/>
              <a:p>
                <a:pPr>
                  <a:defRPr sz="1100"/>
                </a:pPr>
                <a:r>
                  <a:rPr lang="en-CA" sz="1100"/>
                  <a:t>Temperature [</a:t>
                </a:r>
                <a:r>
                  <a:rPr lang="en-CA" sz="1100" baseline="30000"/>
                  <a:t>o</a:t>
                </a:r>
                <a:r>
                  <a:rPr lang="en-CA" sz="1100"/>
                  <a:t>C]</a:t>
                </a:r>
              </a:p>
            </c:rich>
          </c:tx>
          <c:layout/>
          <c:overlay val="0"/>
        </c:title>
        <c:numFmt formatCode="0.0" sourceLinked="1"/>
        <c:majorTickMark val="out"/>
        <c:minorTickMark val="none"/>
        <c:tickLblPos val="nextTo"/>
        <c:crossAx val="304455040"/>
        <c:crosses val="autoZero"/>
        <c:crossBetween val="midCat"/>
      </c:valAx>
      <c:valAx>
        <c:axId val="304455040"/>
        <c:scaling>
          <c:orientation val="minMax"/>
        </c:scaling>
        <c:delete val="0"/>
        <c:axPos val="l"/>
        <c:title>
          <c:tx>
            <c:rich>
              <a:bodyPr rot="-5400000" vert="horz"/>
              <a:lstStyle/>
              <a:p>
                <a:pPr>
                  <a:defRPr sz="1100"/>
                </a:pPr>
                <a:r>
                  <a:rPr lang="en-CA" sz="1100"/>
                  <a:t>#</a:t>
                </a:r>
                <a:r>
                  <a:rPr lang="en-CA" sz="1100" baseline="0"/>
                  <a:t> Shredders  per bag</a:t>
                </a:r>
                <a:endParaRPr lang="en-CA" sz="1100"/>
              </a:p>
            </c:rich>
          </c:tx>
          <c:layout>
            <c:manualLayout>
              <c:xMode val="edge"/>
              <c:yMode val="edge"/>
              <c:x val="3.6111111111111108E-2"/>
              <c:y val="0.21462653776815463"/>
            </c:manualLayout>
          </c:layout>
          <c:overlay val="0"/>
        </c:title>
        <c:numFmt formatCode="0.0" sourceLinked="1"/>
        <c:majorTickMark val="out"/>
        <c:minorTickMark val="none"/>
        <c:tickLblPos val="nextTo"/>
        <c:crossAx val="304453120"/>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Macroinvertebrate</a:t>
            </a:r>
            <a:r>
              <a:rPr lang="en-US" baseline="0"/>
              <a:t> Diversity per Site</a:t>
            </a:r>
            <a:endParaRPr lang="en-US"/>
          </a:p>
        </c:rich>
      </c:tx>
      <c:layout/>
      <c:overlay val="0"/>
    </c:title>
    <c:autoTitleDeleted val="0"/>
    <c:plotArea>
      <c:layout/>
      <c:barChart>
        <c:barDir val="col"/>
        <c:grouping val="clustered"/>
        <c:varyColors val="0"/>
        <c:ser>
          <c:idx val="1"/>
          <c:order val="0"/>
          <c:tx>
            <c:strRef>
              <c:f>'Biodiversity Figures'!$B$1</c:f>
              <c:strCache>
                <c:ptCount val="1"/>
                <c:pt idx="0">
                  <c:v>H'</c:v>
                </c:pt>
              </c:strCache>
            </c:strRef>
          </c:tx>
          <c:invertIfNegative val="0"/>
          <c:cat>
            <c:numRef>
              <c:f>'Biodiversity Figures'!$A$2:$A$8</c:f>
              <c:numCache>
                <c:formatCode>General</c:formatCode>
                <c:ptCount val="7"/>
                <c:pt idx="0">
                  <c:v>1</c:v>
                </c:pt>
                <c:pt idx="1">
                  <c:v>2</c:v>
                </c:pt>
                <c:pt idx="2">
                  <c:v>3</c:v>
                </c:pt>
                <c:pt idx="3">
                  <c:v>5</c:v>
                </c:pt>
                <c:pt idx="4">
                  <c:v>6</c:v>
                </c:pt>
                <c:pt idx="5">
                  <c:v>9</c:v>
                </c:pt>
                <c:pt idx="6">
                  <c:v>10</c:v>
                </c:pt>
              </c:numCache>
            </c:numRef>
          </c:cat>
          <c:val>
            <c:numRef>
              <c:f>'Biodiversity Figures'!$B$2:$B$8</c:f>
              <c:numCache>
                <c:formatCode>General</c:formatCode>
                <c:ptCount val="7"/>
                <c:pt idx="0">
                  <c:v>2.6199525284397716</c:v>
                </c:pt>
                <c:pt idx="1">
                  <c:v>2.5673709990151923</c:v>
                </c:pt>
                <c:pt idx="2">
                  <c:v>1.8854075027231121</c:v>
                </c:pt>
                <c:pt idx="3">
                  <c:v>2.3207357976186094</c:v>
                </c:pt>
                <c:pt idx="4">
                  <c:v>0.402603103949846</c:v>
                </c:pt>
                <c:pt idx="5">
                  <c:v>1.8096236349089754</c:v>
                </c:pt>
                <c:pt idx="6">
                  <c:v>2.372699690367492</c:v>
                </c:pt>
              </c:numCache>
            </c:numRef>
          </c:val>
        </c:ser>
        <c:dLbls>
          <c:showLegendKey val="0"/>
          <c:showVal val="0"/>
          <c:showCatName val="0"/>
          <c:showSerName val="0"/>
          <c:showPercent val="0"/>
          <c:showBubbleSize val="0"/>
        </c:dLbls>
        <c:gapWidth val="150"/>
        <c:axId val="236344064"/>
        <c:axId val="236345984"/>
      </c:barChart>
      <c:catAx>
        <c:axId val="236344064"/>
        <c:scaling>
          <c:orientation val="minMax"/>
        </c:scaling>
        <c:delete val="0"/>
        <c:axPos val="b"/>
        <c:title>
          <c:tx>
            <c:rich>
              <a:bodyPr/>
              <a:lstStyle/>
              <a:p>
                <a:pPr>
                  <a:defRPr sz="1400"/>
                </a:pPr>
                <a:r>
                  <a:rPr lang="en-CA" sz="1400"/>
                  <a:t>Site</a:t>
                </a:r>
              </a:p>
            </c:rich>
          </c:tx>
          <c:layout/>
          <c:overlay val="0"/>
        </c:title>
        <c:numFmt formatCode="General" sourceLinked="1"/>
        <c:majorTickMark val="out"/>
        <c:minorTickMark val="none"/>
        <c:tickLblPos val="nextTo"/>
        <c:txPr>
          <a:bodyPr/>
          <a:lstStyle/>
          <a:p>
            <a:pPr>
              <a:defRPr sz="1200"/>
            </a:pPr>
            <a:endParaRPr lang="en-US"/>
          </a:p>
        </c:txPr>
        <c:crossAx val="236345984"/>
        <c:crosses val="autoZero"/>
        <c:auto val="1"/>
        <c:lblAlgn val="ctr"/>
        <c:lblOffset val="100"/>
        <c:noMultiLvlLbl val="0"/>
      </c:catAx>
      <c:valAx>
        <c:axId val="236345984"/>
        <c:scaling>
          <c:orientation val="minMax"/>
        </c:scaling>
        <c:delete val="0"/>
        <c:axPos val="l"/>
        <c:majorGridlines/>
        <c:title>
          <c:tx>
            <c:rich>
              <a:bodyPr rot="-5400000" vert="horz"/>
              <a:lstStyle/>
              <a:p>
                <a:pPr>
                  <a:defRPr sz="1400"/>
                </a:pPr>
                <a:r>
                  <a:rPr lang="en-CA" sz="1400"/>
                  <a:t>H'</a:t>
                </a:r>
              </a:p>
            </c:rich>
          </c:tx>
          <c:layout/>
          <c:overlay val="0"/>
        </c:title>
        <c:numFmt formatCode="General" sourceLinked="1"/>
        <c:majorTickMark val="out"/>
        <c:minorTickMark val="none"/>
        <c:tickLblPos val="nextTo"/>
        <c:txPr>
          <a:bodyPr/>
          <a:lstStyle/>
          <a:p>
            <a:pPr>
              <a:defRPr sz="1200"/>
            </a:pPr>
            <a:endParaRPr lang="en-US"/>
          </a:p>
        </c:txPr>
        <c:crossAx val="23634406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Macroinvertebrate</a:t>
            </a:r>
            <a:r>
              <a:rPr lang="en-US" baseline="0"/>
              <a:t> Abundance per Site</a:t>
            </a:r>
            <a:endParaRPr lang="en-US"/>
          </a:p>
        </c:rich>
      </c:tx>
      <c:layout/>
      <c:overlay val="0"/>
    </c:title>
    <c:autoTitleDeleted val="0"/>
    <c:plotArea>
      <c:layout/>
      <c:barChart>
        <c:barDir val="col"/>
        <c:grouping val="clustered"/>
        <c:varyColors val="0"/>
        <c:ser>
          <c:idx val="1"/>
          <c:order val="0"/>
          <c:tx>
            <c:strRef>
              <c:f>'Biodiversity Figures'!$C$1</c:f>
              <c:strCache>
                <c:ptCount val="1"/>
                <c:pt idx="0">
                  <c:v>Abundance</c:v>
                </c:pt>
              </c:strCache>
            </c:strRef>
          </c:tx>
          <c:spPr>
            <a:solidFill>
              <a:schemeClr val="accent1"/>
            </a:solidFill>
          </c:spPr>
          <c:invertIfNegative val="0"/>
          <c:cat>
            <c:numRef>
              <c:f>'Biodiversity Figures'!$A$2:$A$8</c:f>
              <c:numCache>
                <c:formatCode>General</c:formatCode>
                <c:ptCount val="7"/>
                <c:pt idx="0">
                  <c:v>1</c:v>
                </c:pt>
                <c:pt idx="1">
                  <c:v>2</c:v>
                </c:pt>
                <c:pt idx="2">
                  <c:v>3</c:v>
                </c:pt>
                <c:pt idx="3">
                  <c:v>5</c:v>
                </c:pt>
                <c:pt idx="4">
                  <c:v>6</c:v>
                </c:pt>
                <c:pt idx="5">
                  <c:v>9</c:v>
                </c:pt>
                <c:pt idx="6">
                  <c:v>10</c:v>
                </c:pt>
              </c:numCache>
            </c:numRef>
          </c:cat>
          <c:val>
            <c:numRef>
              <c:f>'Biodiversity Figures'!$C$2:$C$8</c:f>
              <c:numCache>
                <c:formatCode>General</c:formatCode>
                <c:ptCount val="7"/>
                <c:pt idx="0">
                  <c:v>572</c:v>
                </c:pt>
                <c:pt idx="1">
                  <c:v>556</c:v>
                </c:pt>
                <c:pt idx="2">
                  <c:v>180</c:v>
                </c:pt>
                <c:pt idx="3">
                  <c:v>168</c:v>
                </c:pt>
                <c:pt idx="4">
                  <c:v>754</c:v>
                </c:pt>
                <c:pt idx="5">
                  <c:v>438</c:v>
                </c:pt>
                <c:pt idx="6">
                  <c:v>165</c:v>
                </c:pt>
              </c:numCache>
            </c:numRef>
          </c:val>
        </c:ser>
        <c:dLbls>
          <c:showLegendKey val="0"/>
          <c:showVal val="0"/>
          <c:showCatName val="0"/>
          <c:showSerName val="0"/>
          <c:showPercent val="0"/>
          <c:showBubbleSize val="0"/>
        </c:dLbls>
        <c:gapWidth val="150"/>
        <c:axId val="236354176"/>
        <c:axId val="236360448"/>
      </c:barChart>
      <c:catAx>
        <c:axId val="236354176"/>
        <c:scaling>
          <c:orientation val="minMax"/>
        </c:scaling>
        <c:delete val="0"/>
        <c:axPos val="b"/>
        <c:title>
          <c:tx>
            <c:rich>
              <a:bodyPr/>
              <a:lstStyle/>
              <a:p>
                <a:pPr>
                  <a:defRPr sz="1400"/>
                </a:pPr>
                <a:r>
                  <a:rPr lang="en-CA" sz="1400"/>
                  <a:t>Site</a:t>
                </a:r>
              </a:p>
            </c:rich>
          </c:tx>
          <c:layout/>
          <c:overlay val="0"/>
        </c:title>
        <c:numFmt formatCode="General" sourceLinked="1"/>
        <c:majorTickMark val="out"/>
        <c:minorTickMark val="none"/>
        <c:tickLblPos val="nextTo"/>
        <c:txPr>
          <a:bodyPr/>
          <a:lstStyle/>
          <a:p>
            <a:pPr>
              <a:defRPr sz="1200"/>
            </a:pPr>
            <a:endParaRPr lang="en-US"/>
          </a:p>
        </c:txPr>
        <c:crossAx val="236360448"/>
        <c:crosses val="autoZero"/>
        <c:auto val="1"/>
        <c:lblAlgn val="ctr"/>
        <c:lblOffset val="100"/>
        <c:noMultiLvlLbl val="0"/>
      </c:catAx>
      <c:valAx>
        <c:axId val="236360448"/>
        <c:scaling>
          <c:orientation val="minMax"/>
        </c:scaling>
        <c:delete val="0"/>
        <c:axPos val="l"/>
        <c:majorGridlines/>
        <c:title>
          <c:tx>
            <c:rich>
              <a:bodyPr rot="-5400000" vert="horz"/>
              <a:lstStyle/>
              <a:p>
                <a:pPr>
                  <a:defRPr sz="1400"/>
                </a:pPr>
                <a:r>
                  <a:rPr lang="en-CA" sz="1400"/>
                  <a:t>Total Abundance</a:t>
                </a:r>
              </a:p>
            </c:rich>
          </c:tx>
          <c:layout/>
          <c:overlay val="0"/>
        </c:title>
        <c:numFmt formatCode="General" sourceLinked="1"/>
        <c:majorTickMark val="out"/>
        <c:minorTickMark val="none"/>
        <c:tickLblPos val="nextTo"/>
        <c:txPr>
          <a:bodyPr/>
          <a:lstStyle/>
          <a:p>
            <a:pPr>
              <a:defRPr sz="1200"/>
            </a:pPr>
            <a:endParaRPr lang="en-US"/>
          </a:p>
        </c:txPr>
        <c:crossAx val="23635417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Macroinvertebrate</a:t>
            </a:r>
            <a:r>
              <a:rPr lang="en-US" baseline="0"/>
              <a:t> Richness per Site</a:t>
            </a:r>
            <a:endParaRPr lang="en-US"/>
          </a:p>
        </c:rich>
      </c:tx>
      <c:layout/>
      <c:overlay val="0"/>
    </c:title>
    <c:autoTitleDeleted val="0"/>
    <c:plotArea>
      <c:layout/>
      <c:barChart>
        <c:barDir val="col"/>
        <c:grouping val="clustered"/>
        <c:varyColors val="0"/>
        <c:ser>
          <c:idx val="1"/>
          <c:order val="0"/>
          <c:tx>
            <c:strRef>
              <c:f>'Biodiversity Figures'!$D$1</c:f>
              <c:strCache>
                <c:ptCount val="1"/>
                <c:pt idx="0">
                  <c:v>Richness</c:v>
                </c:pt>
              </c:strCache>
            </c:strRef>
          </c:tx>
          <c:spPr>
            <a:solidFill>
              <a:srgbClr val="7030A0"/>
            </a:solidFill>
          </c:spPr>
          <c:invertIfNegative val="0"/>
          <c:cat>
            <c:numRef>
              <c:f>'Biodiversity Figures'!$A$2:$A$8</c:f>
              <c:numCache>
                <c:formatCode>General</c:formatCode>
                <c:ptCount val="7"/>
                <c:pt idx="0">
                  <c:v>1</c:v>
                </c:pt>
                <c:pt idx="1">
                  <c:v>2</c:v>
                </c:pt>
                <c:pt idx="2">
                  <c:v>3</c:v>
                </c:pt>
                <c:pt idx="3">
                  <c:v>5</c:v>
                </c:pt>
                <c:pt idx="4">
                  <c:v>6</c:v>
                </c:pt>
                <c:pt idx="5">
                  <c:v>9</c:v>
                </c:pt>
                <c:pt idx="6">
                  <c:v>10</c:v>
                </c:pt>
              </c:numCache>
            </c:numRef>
          </c:cat>
          <c:val>
            <c:numRef>
              <c:f>'Biodiversity Figures'!$D$2:$D$8</c:f>
              <c:numCache>
                <c:formatCode>General</c:formatCode>
                <c:ptCount val="7"/>
                <c:pt idx="0">
                  <c:v>27</c:v>
                </c:pt>
                <c:pt idx="1">
                  <c:v>32</c:v>
                </c:pt>
                <c:pt idx="2">
                  <c:v>17</c:v>
                </c:pt>
                <c:pt idx="3">
                  <c:v>21</c:v>
                </c:pt>
                <c:pt idx="4">
                  <c:v>5</c:v>
                </c:pt>
                <c:pt idx="5">
                  <c:v>18</c:v>
                </c:pt>
                <c:pt idx="6">
                  <c:v>21</c:v>
                </c:pt>
              </c:numCache>
            </c:numRef>
          </c:val>
        </c:ser>
        <c:dLbls>
          <c:showLegendKey val="0"/>
          <c:showVal val="0"/>
          <c:showCatName val="0"/>
          <c:showSerName val="0"/>
          <c:showPercent val="0"/>
          <c:showBubbleSize val="0"/>
        </c:dLbls>
        <c:gapWidth val="150"/>
        <c:axId val="236377216"/>
        <c:axId val="236379136"/>
      </c:barChart>
      <c:catAx>
        <c:axId val="236377216"/>
        <c:scaling>
          <c:orientation val="minMax"/>
        </c:scaling>
        <c:delete val="0"/>
        <c:axPos val="b"/>
        <c:title>
          <c:tx>
            <c:rich>
              <a:bodyPr/>
              <a:lstStyle/>
              <a:p>
                <a:pPr>
                  <a:defRPr sz="1400"/>
                </a:pPr>
                <a:r>
                  <a:rPr lang="en-CA" sz="1400"/>
                  <a:t>Site</a:t>
                </a:r>
              </a:p>
            </c:rich>
          </c:tx>
          <c:layout/>
          <c:overlay val="0"/>
        </c:title>
        <c:numFmt formatCode="General" sourceLinked="1"/>
        <c:majorTickMark val="out"/>
        <c:minorTickMark val="none"/>
        <c:tickLblPos val="nextTo"/>
        <c:txPr>
          <a:bodyPr/>
          <a:lstStyle/>
          <a:p>
            <a:pPr>
              <a:defRPr sz="1200"/>
            </a:pPr>
            <a:endParaRPr lang="en-US"/>
          </a:p>
        </c:txPr>
        <c:crossAx val="236379136"/>
        <c:crosses val="autoZero"/>
        <c:auto val="1"/>
        <c:lblAlgn val="ctr"/>
        <c:lblOffset val="100"/>
        <c:noMultiLvlLbl val="0"/>
      </c:catAx>
      <c:valAx>
        <c:axId val="236379136"/>
        <c:scaling>
          <c:orientation val="minMax"/>
        </c:scaling>
        <c:delete val="0"/>
        <c:axPos val="l"/>
        <c:majorGridlines/>
        <c:title>
          <c:tx>
            <c:rich>
              <a:bodyPr rot="-5400000" vert="horz"/>
              <a:lstStyle/>
              <a:p>
                <a:pPr>
                  <a:defRPr sz="1400"/>
                </a:pPr>
                <a:r>
                  <a:rPr lang="en-CA" sz="1400"/>
                  <a:t>Number of Species</a:t>
                </a:r>
              </a:p>
            </c:rich>
          </c:tx>
          <c:layout/>
          <c:overlay val="0"/>
        </c:title>
        <c:numFmt formatCode="General" sourceLinked="1"/>
        <c:majorTickMark val="out"/>
        <c:minorTickMark val="none"/>
        <c:tickLblPos val="nextTo"/>
        <c:txPr>
          <a:bodyPr/>
          <a:lstStyle/>
          <a:p>
            <a:pPr>
              <a:defRPr sz="1200"/>
            </a:pPr>
            <a:endParaRPr lang="en-US"/>
          </a:p>
        </c:txPr>
        <c:crossAx val="23637721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Day 14</a:t>
            </a:r>
          </a:p>
        </c:rich>
      </c:tx>
      <c:layout/>
      <c:overlay val="1"/>
    </c:title>
    <c:autoTitleDeleted val="0"/>
    <c:plotArea>
      <c:layout>
        <c:manualLayout>
          <c:layoutTarget val="inner"/>
          <c:xMode val="edge"/>
          <c:yMode val="edge"/>
          <c:x val="0.15608573928258968"/>
          <c:y val="0.15325240594925635"/>
          <c:w val="0.77169203849518808"/>
          <c:h val="0.7076195683872849"/>
        </c:manualLayout>
      </c:layout>
      <c:barChart>
        <c:barDir val="col"/>
        <c:grouping val="clustered"/>
        <c:varyColors val="0"/>
        <c:ser>
          <c:idx val="0"/>
          <c:order val="0"/>
          <c:invertIfNegative val="0"/>
          <c:errBars>
            <c:errBarType val="both"/>
            <c:errValType val="cust"/>
            <c:noEndCap val="0"/>
            <c:plus>
              <c:numRef>
                <c:f>Decomposition!$M$18:$M$21</c:f>
                <c:numCache>
                  <c:formatCode>General</c:formatCode>
                  <c:ptCount val="4"/>
                  <c:pt idx="0">
                    <c:v>4.3211939899000003</c:v>
                  </c:pt>
                  <c:pt idx="1">
                    <c:v>4.6757021633000004</c:v>
                  </c:pt>
                  <c:pt idx="2">
                    <c:v>5.6496743515999999</c:v>
                  </c:pt>
                  <c:pt idx="3">
                    <c:v>5.2009696593000001</c:v>
                  </c:pt>
                </c:numCache>
              </c:numRef>
            </c:plus>
            <c:minus>
              <c:numRef>
                <c:f>Decomposition!$M$18:$M$21</c:f>
                <c:numCache>
                  <c:formatCode>General</c:formatCode>
                  <c:ptCount val="4"/>
                  <c:pt idx="0">
                    <c:v>4.3211939899000003</c:v>
                  </c:pt>
                  <c:pt idx="1">
                    <c:v>4.6757021633000004</c:v>
                  </c:pt>
                  <c:pt idx="2">
                    <c:v>5.6496743515999999</c:v>
                  </c:pt>
                  <c:pt idx="3">
                    <c:v>5.2009696593000001</c:v>
                  </c:pt>
                </c:numCache>
              </c:numRef>
            </c:minus>
          </c:errBars>
          <c:cat>
            <c:strRef>
              <c:f>Decomposition!$K$18:$K$21</c:f>
              <c:strCache>
                <c:ptCount val="4"/>
                <c:pt idx="0">
                  <c:v>Blackberry</c:v>
                </c:pt>
                <c:pt idx="1">
                  <c:v>Knotweed</c:v>
                </c:pt>
                <c:pt idx="2">
                  <c:v>Salmonberry</c:v>
                </c:pt>
                <c:pt idx="3">
                  <c:v>Thimbleberry</c:v>
                </c:pt>
              </c:strCache>
            </c:strRef>
          </c:cat>
          <c:val>
            <c:numRef>
              <c:f>Decomposition!$L$18:$L$21</c:f>
              <c:numCache>
                <c:formatCode>0.0</c:formatCode>
                <c:ptCount val="4"/>
                <c:pt idx="0">
                  <c:v>79.824953801000007</c:v>
                </c:pt>
                <c:pt idx="1">
                  <c:v>74.023071619999996</c:v>
                </c:pt>
                <c:pt idx="2">
                  <c:v>82.246598883000004</c:v>
                </c:pt>
                <c:pt idx="3">
                  <c:v>68.337193412999994</c:v>
                </c:pt>
              </c:numCache>
            </c:numRef>
          </c:val>
        </c:ser>
        <c:dLbls>
          <c:showLegendKey val="0"/>
          <c:showVal val="0"/>
          <c:showCatName val="0"/>
          <c:showSerName val="0"/>
          <c:showPercent val="0"/>
          <c:showBubbleSize val="0"/>
        </c:dLbls>
        <c:gapWidth val="150"/>
        <c:axId val="321334656"/>
        <c:axId val="321344640"/>
      </c:barChart>
      <c:catAx>
        <c:axId val="321334656"/>
        <c:scaling>
          <c:orientation val="minMax"/>
        </c:scaling>
        <c:delete val="0"/>
        <c:axPos val="b"/>
        <c:majorTickMark val="out"/>
        <c:minorTickMark val="none"/>
        <c:tickLblPos val="nextTo"/>
        <c:crossAx val="321344640"/>
        <c:crosses val="autoZero"/>
        <c:auto val="1"/>
        <c:lblAlgn val="ctr"/>
        <c:lblOffset val="100"/>
        <c:noMultiLvlLbl val="0"/>
      </c:catAx>
      <c:valAx>
        <c:axId val="321344640"/>
        <c:scaling>
          <c:orientation val="minMax"/>
          <c:max val="100"/>
          <c:min val="20"/>
        </c:scaling>
        <c:delete val="0"/>
        <c:axPos val="l"/>
        <c:title>
          <c:tx>
            <c:rich>
              <a:bodyPr rot="-5400000" vert="horz"/>
              <a:lstStyle/>
              <a:p>
                <a:pPr>
                  <a:defRPr/>
                </a:pPr>
                <a:r>
                  <a:rPr lang="en-CA"/>
                  <a:t>% Remaining</a:t>
                </a:r>
              </a:p>
            </c:rich>
          </c:tx>
          <c:layout/>
          <c:overlay val="0"/>
        </c:title>
        <c:numFmt formatCode="0" sourceLinked="0"/>
        <c:majorTickMark val="out"/>
        <c:minorTickMark val="none"/>
        <c:tickLblPos val="nextTo"/>
        <c:crossAx val="321334656"/>
        <c:crosses val="autoZero"/>
        <c:crossBetween val="between"/>
        <c:majorUnit val="20"/>
      </c:valAx>
    </c:plotArea>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Day 28</a:t>
            </a:r>
          </a:p>
        </c:rich>
      </c:tx>
      <c:layout/>
      <c:overlay val="1"/>
    </c:title>
    <c:autoTitleDeleted val="0"/>
    <c:plotArea>
      <c:layout>
        <c:manualLayout>
          <c:layoutTarget val="inner"/>
          <c:xMode val="edge"/>
          <c:yMode val="edge"/>
          <c:x val="0.15608573928258968"/>
          <c:y val="0.15325240594925635"/>
          <c:w val="0.77169203849518808"/>
          <c:h val="0.7076195683872849"/>
        </c:manualLayout>
      </c:layout>
      <c:barChart>
        <c:barDir val="col"/>
        <c:grouping val="clustered"/>
        <c:varyColors val="0"/>
        <c:ser>
          <c:idx val="0"/>
          <c:order val="0"/>
          <c:invertIfNegative val="0"/>
          <c:errBars>
            <c:errBarType val="both"/>
            <c:errValType val="cust"/>
            <c:noEndCap val="0"/>
            <c:plus>
              <c:numRef>
                <c:f>Decomposition!$M$22:$M$25</c:f>
                <c:numCache>
                  <c:formatCode>General</c:formatCode>
                  <c:ptCount val="4"/>
                  <c:pt idx="0">
                    <c:v>5.1546022047999998</c:v>
                  </c:pt>
                  <c:pt idx="1">
                    <c:v>3.6447679981999999</c:v>
                  </c:pt>
                  <c:pt idx="2">
                    <c:v>6.0427425572000004</c:v>
                  </c:pt>
                  <c:pt idx="3">
                    <c:v>8.8707470985000008</c:v>
                  </c:pt>
                </c:numCache>
              </c:numRef>
            </c:plus>
            <c:minus>
              <c:numRef>
                <c:f>Decomposition!$M$22:$M$25</c:f>
                <c:numCache>
                  <c:formatCode>General</c:formatCode>
                  <c:ptCount val="4"/>
                  <c:pt idx="0">
                    <c:v>5.1546022047999998</c:v>
                  </c:pt>
                  <c:pt idx="1">
                    <c:v>3.6447679981999999</c:v>
                  </c:pt>
                  <c:pt idx="2">
                    <c:v>6.0427425572000004</c:v>
                  </c:pt>
                  <c:pt idx="3">
                    <c:v>8.8707470985000008</c:v>
                  </c:pt>
                </c:numCache>
              </c:numRef>
            </c:minus>
          </c:errBars>
          <c:cat>
            <c:strRef>
              <c:f>Decomposition!$K$22:$K$25</c:f>
              <c:strCache>
                <c:ptCount val="4"/>
                <c:pt idx="0">
                  <c:v>Blackberry</c:v>
                </c:pt>
                <c:pt idx="1">
                  <c:v>Knotweed</c:v>
                </c:pt>
                <c:pt idx="2">
                  <c:v>Salmonberry</c:v>
                </c:pt>
                <c:pt idx="3">
                  <c:v>Thimbleberry</c:v>
                </c:pt>
              </c:strCache>
            </c:strRef>
          </c:cat>
          <c:val>
            <c:numRef>
              <c:f>Decomposition!$L$22:$L$25</c:f>
              <c:numCache>
                <c:formatCode>0.0</c:formatCode>
                <c:ptCount val="4"/>
                <c:pt idx="0">
                  <c:v>61.516587477000002</c:v>
                </c:pt>
                <c:pt idx="1">
                  <c:v>62.094361691000003</c:v>
                </c:pt>
                <c:pt idx="2">
                  <c:v>76.804425507000005</c:v>
                </c:pt>
                <c:pt idx="3">
                  <c:v>51.076442512</c:v>
                </c:pt>
              </c:numCache>
            </c:numRef>
          </c:val>
        </c:ser>
        <c:dLbls>
          <c:showLegendKey val="0"/>
          <c:showVal val="0"/>
          <c:showCatName val="0"/>
          <c:showSerName val="0"/>
          <c:showPercent val="0"/>
          <c:showBubbleSize val="0"/>
        </c:dLbls>
        <c:gapWidth val="150"/>
        <c:axId val="321383424"/>
        <c:axId val="305136384"/>
      </c:barChart>
      <c:catAx>
        <c:axId val="321383424"/>
        <c:scaling>
          <c:orientation val="minMax"/>
        </c:scaling>
        <c:delete val="0"/>
        <c:axPos val="b"/>
        <c:majorTickMark val="out"/>
        <c:minorTickMark val="none"/>
        <c:tickLblPos val="nextTo"/>
        <c:crossAx val="305136384"/>
        <c:crosses val="autoZero"/>
        <c:auto val="1"/>
        <c:lblAlgn val="ctr"/>
        <c:lblOffset val="100"/>
        <c:noMultiLvlLbl val="0"/>
      </c:catAx>
      <c:valAx>
        <c:axId val="305136384"/>
        <c:scaling>
          <c:orientation val="minMax"/>
          <c:max val="100"/>
          <c:min val="20"/>
        </c:scaling>
        <c:delete val="0"/>
        <c:axPos val="l"/>
        <c:title>
          <c:tx>
            <c:rich>
              <a:bodyPr rot="-5400000" vert="horz"/>
              <a:lstStyle/>
              <a:p>
                <a:pPr>
                  <a:defRPr/>
                </a:pPr>
                <a:r>
                  <a:rPr lang="en-CA"/>
                  <a:t>% Decomposition</a:t>
                </a:r>
              </a:p>
            </c:rich>
          </c:tx>
          <c:layout/>
          <c:overlay val="0"/>
        </c:title>
        <c:numFmt formatCode="0" sourceLinked="0"/>
        <c:majorTickMark val="out"/>
        <c:minorTickMark val="none"/>
        <c:tickLblPos val="nextTo"/>
        <c:crossAx val="321383424"/>
        <c:crosses val="autoZero"/>
        <c:crossBetween val="between"/>
        <c:majorUnit val="20"/>
      </c:valAx>
    </c:plotArea>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Decomposition!$Y$3</c:f>
              <c:strCache>
                <c:ptCount val="1"/>
                <c:pt idx="0">
                  <c:v>Knotweed</c:v>
                </c:pt>
              </c:strCache>
            </c:strRef>
          </c:tx>
          <c:spPr>
            <a:ln w="28575">
              <a:noFill/>
            </a:ln>
          </c:spPr>
          <c:trendline>
            <c:trendlineType val="exp"/>
            <c:intercept val="100"/>
            <c:dispRSqr val="0"/>
            <c:dispEq val="1"/>
            <c:trendlineLbl>
              <c:layout>
                <c:manualLayout>
                  <c:x val="8.3177892918825561E-2"/>
                  <c:y val="-8.669758745910186E-2"/>
                </c:manualLayout>
              </c:layout>
              <c:numFmt formatCode="General" sourceLinked="0"/>
              <c:txPr>
                <a:bodyPr/>
                <a:lstStyle/>
                <a:p>
                  <a:pPr>
                    <a:defRPr sz="1100"/>
                  </a:pPr>
                  <a:endParaRPr lang="en-US"/>
                </a:p>
              </c:txPr>
            </c:trendlineLbl>
          </c:trendline>
          <c:xVal>
            <c:numRef>
              <c:f>Decomposition!$X$4:$X$7</c:f>
              <c:numCache>
                <c:formatCode>General</c:formatCode>
                <c:ptCount val="4"/>
                <c:pt idx="0">
                  <c:v>0</c:v>
                </c:pt>
                <c:pt idx="1">
                  <c:v>7</c:v>
                </c:pt>
                <c:pt idx="2">
                  <c:v>14</c:v>
                </c:pt>
                <c:pt idx="3">
                  <c:v>28</c:v>
                </c:pt>
              </c:numCache>
            </c:numRef>
          </c:xVal>
          <c:yVal>
            <c:numRef>
              <c:f>Decomposition!$Y$4:$Y$7</c:f>
              <c:numCache>
                <c:formatCode>0.0</c:formatCode>
                <c:ptCount val="4"/>
                <c:pt idx="0">
                  <c:v>100</c:v>
                </c:pt>
                <c:pt idx="1">
                  <c:v>87.901861252114216</c:v>
                </c:pt>
                <c:pt idx="2">
                  <c:v>78.426395939086291</c:v>
                </c:pt>
                <c:pt idx="3">
                  <c:v>69.458544839256348</c:v>
                </c:pt>
              </c:numCache>
            </c:numRef>
          </c:yVal>
          <c:smooth val="0"/>
        </c:ser>
        <c:ser>
          <c:idx val="1"/>
          <c:order val="1"/>
          <c:tx>
            <c:strRef>
              <c:f>Decomposition!$Z$3</c:f>
              <c:strCache>
                <c:ptCount val="1"/>
                <c:pt idx="0">
                  <c:v>Salmonberry</c:v>
                </c:pt>
              </c:strCache>
            </c:strRef>
          </c:tx>
          <c:spPr>
            <a:ln w="28575">
              <a:noFill/>
            </a:ln>
          </c:spPr>
          <c:trendline>
            <c:trendlineType val="exp"/>
            <c:intercept val="100"/>
            <c:dispRSqr val="0"/>
            <c:dispEq val="1"/>
            <c:trendlineLbl>
              <c:layout>
                <c:manualLayout>
                  <c:x val="4.8558143185208347E-2"/>
                  <c:y val="-9.6865782188185381E-2"/>
                </c:manualLayout>
              </c:layout>
              <c:numFmt formatCode="General" sourceLinked="0"/>
              <c:txPr>
                <a:bodyPr/>
                <a:lstStyle/>
                <a:p>
                  <a:pPr>
                    <a:defRPr sz="1100"/>
                  </a:pPr>
                  <a:endParaRPr lang="en-US"/>
                </a:p>
              </c:txPr>
            </c:trendlineLbl>
          </c:trendline>
          <c:xVal>
            <c:numRef>
              <c:f>Decomposition!$X$4:$X$7</c:f>
              <c:numCache>
                <c:formatCode>General</c:formatCode>
                <c:ptCount val="4"/>
                <c:pt idx="0">
                  <c:v>0</c:v>
                </c:pt>
                <c:pt idx="1">
                  <c:v>7</c:v>
                </c:pt>
                <c:pt idx="2">
                  <c:v>14</c:v>
                </c:pt>
                <c:pt idx="3">
                  <c:v>28</c:v>
                </c:pt>
              </c:numCache>
            </c:numRef>
          </c:xVal>
          <c:yVal>
            <c:numRef>
              <c:f>Decomposition!$Z$4:$Z$7</c:f>
              <c:numCache>
                <c:formatCode>0.0</c:formatCode>
                <c:ptCount val="4"/>
                <c:pt idx="0">
                  <c:v>100</c:v>
                </c:pt>
                <c:pt idx="1">
                  <c:v>85.436893203883614</c:v>
                </c:pt>
                <c:pt idx="2">
                  <c:v>62.488967343335723</c:v>
                </c:pt>
                <c:pt idx="3">
                  <c:v>56.487202118268698</c:v>
                </c:pt>
              </c:numCache>
            </c:numRef>
          </c:yVal>
          <c:smooth val="0"/>
        </c:ser>
        <c:ser>
          <c:idx val="2"/>
          <c:order val="2"/>
          <c:tx>
            <c:strRef>
              <c:f>Decomposition!$AA$3</c:f>
              <c:strCache>
                <c:ptCount val="1"/>
                <c:pt idx="0">
                  <c:v>Thimbleberry</c:v>
                </c:pt>
              </c:strCache>
            </c:strRef>
          </c:tx>
          <c:spPr>
            <a:ln w="28575">
              <a:noFill/>
            </a:ln>
          </c:spPr>
          <c:trendline>
            <c:trendlineType val="exp"/>
            <c:intercept val="100"/>
            <c:dispRSqr val="0"/>
            <c:dispEq val="1"/>
            <c:trendlineLbl>
              <c:layout>
                <c:manualLayout>
                  <c:x val="-8.1115944904961934E-2"/>
                  <c:y val="-3.5501384244777619E-2"/>
                </c:manualLayout>
              </c:layout>
              <c:numFmt formatCode="General" sourceLinked="0"/>
              <c:txPr>
                <a:bodyPr/>
                <a:lstStyle/>
                <a:p>
                  <a:pPr>
                    <a:defRPr sz="1050"/>
                  </a:pPr>
                  <a:endParaRPr lang="en-US"/>
                </a:p>
              </c:txPr>
            </c:trendlineLbl>
          </c:trendline>
          <c:xVal>
            <c:numRef>
              <c:f>Decomposition!$X$4:$X$7</c:f>
              <c:numCache>
                <c:formatCode>General</c:formatCode>
                <c:ptCount val="4"/>
                <c:pt idx="0">
                  <c:v>0</c:v>
                </c:pt>
                <c:pt idx="1">
                  <c:v>7</c:v>
                </c:pt>
                <c:pt idx="2">
                  <c:v>14</c:v>
                </c:pt>
                <c:pt idx="3">
                  <c:v>28</c:v>
                </c:pt>
              </c:numCache>
            </c:numRef>
          </c:xVal>
          <c:yVal>
            <c:numRef>
              <c:f>Decomposition!$AA$4:$AA$7</c:f>
              <c:numCache>
                <c:formatCode>0.0</c:formatCode>
                <c:ptCount val="4"/>
                <c:pt idx="0">
                  <c:v>100</c:v>
                </c:pt>
                <c:pt idx="1">
                  <c:v>66.960352422907192</c:v>
                </c:pt>
                <c:pt idx="2">
                  <c:v>54.801762114537041</c:v>
                </c:pt>
                <c:pt idx="3">
                  <c:v>44.273127753304358</c:v>
                </c:pt>
              </c:numCache>
            </c:numRef>
          </c:yVal>
          <c:smooth val="0"/>
        </c:ser>
        <c:dLbls>
          <c:showLegendKey val="0"/>
          <c:showVal val="0"/>
          <c:showCatName val="0"/>
          <c:showSerName val="0"/>
          <c:showPercent val="0"/>
          <c:showBubbleSize val="0"/>
        </c:dLbls>
        <c:axId val="305202304"/>
        <c:axId val="305204224"/>
      </c:scatterChart>
      <c:valAx>
        <c:axId val="305202304"/>
        <c:scaling>
          <c:orientation val="minMax"/>
        </c:scaling>
        <c:delete val="0"/>
        <c:axPos val="b"/>
        <c:title>
          <c:tx>
            <c:rich>
              <a:bodyPr/>
              <a:lstStyle/>
              <a:p>
                <a:pPr>
                  <a:defRPr sz="1200"/>
                </a:pPr>
                <a:r>
                  <a:rPr lang="en-CA" sz="1200"/>
                  <a:t>Days in</a:t>
                </a:r>
                <a:r>
                  <a:rPr lang="en-CA" sz="1200" baseline="0"/>
                  <a:t> Stream</a:t>
                </a:r>
                <a:endParaRPr lang="en-CA" sz="1200"/>
              </a:p>
            </c:rich>
          </c:tx>
          <c:layout/>
          <c:overlay val="0"/>
        </c:title>
        <c:numFmt formatCode="General" sourceLinked="1"/>
        <c:majorTickMark val="out"/>
        <c:minorTickMark val="none"/>
        <c:tickLblPos val="nextTo"/>
        <c:crossAx val="305204224"/>
        <c:crosses val="autoZero"/>
        <c:crossBetween val="midCat"/>
      </c:valAx>
      <c:valAx>
        <c:axId val="305204224"/>
        <c:scaling>
          <c:orientation val="minMax"/>
          <c:max val="100"/>
          <c:min val="20"/>
        </c:scaling>
        <c:delete val="0"/>
        <c:axPos val="l"/>
        <c:title>
          <c:tx>
            <c:rich>
              <a:bodyPr rot="-5400000" vert="horz"/>
              <a:lstStyle/>
              <a:p>
                <a:pPr>
                  <a:defRPr sz="1200"/>
                </a:pPr>
                <a:r>
                  <a:rPr lang="en-CA" sz="1200"/>
                  <a:t>% Remaining</a:t>
                </a:r>
              </a:p>
            </c:rich>
          </c:tx>
          <c:layout/>
          <c:overlay val="0"/>
        </c:title>
        <c:numFmt formatCode="0" sourceLinked="0"/>
        <c:majorTickMark val="out"/>
        <c:minorTickMark val="none"/>
        <c:tickLblPos val="nextTo"/>
        <c:crossAx val="305202304"/>
        <c:crosses val="autoZero"/>
        <c:crossBetween val="midCat"/>
        <c:majorUnit val="20"/>
      </c:valAx>
    </c:plotArea>
    <c:legend>
      <c:legendPos val="r"/>
      <c:legendEntry>
        <c:idx val="3"/>
        <c:delete val="1"/>
      </c:legendEntry>
      <c:legendEntry>
        <c:idx val="4"/>
        <c:delete val="1"/>
      </c:legendEntry>
      <c:legendEntry>
        <c:idx val="5"/>
        <c:delete val="1"/>
      </c:legendEntry>
      <c:layout/>
      <c:overlay val="0"/>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'Species Tolerances'!$J$1</c:f>
              <c:strCache>
                <c:ptCount val="1"/>
                <c:pt idx="0">
                  <c:v>Ephemeroptera/Bag</c:v>
                </c:pt>
              </c:strCache>
            </c:strRef>
          </c:tx>
          <c:spPr>
            <a:ln w="28575">
              <a:noFill/>
            </a:ln>
          </c:spPr>
          <c:trendline>
            <c:trendlineType val="linear"/>
            <c:dispRSqr val="0"/>
            <c:dispEq val="0"/>
          </c:trendline>
          <c:xVal>
            <c:numRef>
              <c:f>'Species Tolerances'!$B$2:$B$8</c:f>
              <c:numCache>
                <c:formatCode>0.0</c:formatCode>
                <c:ptCount val="7"/>
                <c:pt idx="0">
                  <c:v>11.833333333000001</c:v>
                </c:pt>
                <c:pt idx="1">
                  <c:v>11.75</c:v>
                </c:pt>
                <c:pt idx="2">
                  <c:v>14.111111111</c:v>
                </c:pt>
                <c:pt idx="3">
                  <c:v>12.594444444000001</c:v>
                </c:pt>
                <c:pt idx="4">
                  <c:v>14.305555556</c:v>
                </c:pt>
                <c:pt idx="5">
                  <c:v>12.833333333000001</c:v>
                </c:pt>
                <c:pt idx="6">
                  <c:v>13.6</c:v>
                </c:pt>
              </c:numCache>
            </c:numRef>
          </c:xVal>
          <c:yVal>
            <c:numRef>
              <c:f>'Species Tolerances'!$J$2:$J$8</c:f>
              <c:numCache>
                <c:formatCode>0.00</c:formatCode>
                <c:ptCount val="7"/>
                <c:pt idx="0">
                  <c:v>6.2222222222222223</c:v>
                </c:pt>
                <c:pt idx="1">
                  <c:v>3.9166666666666665</c:v>
                </c:pt>
                <c:pt idx="2">
                  <c:v>0.3125</c:v>
                </c:pt>
                <c:pt idx="3">
                  <c:v>1.1388888888888888</c:v>
                </c:pt>
                <c:pt idx="4">
                  <c:v>0</c:v>
                </c:pt>
                <c:pt idx="5">
                  <c:v>0.88888888888888884</c:v>
                </c:pt>
                <c:pt idx="6">
                  <c:v>1</c:v>
                </c:pt>
              </c:numCache>
            </c:numRef>
          </c:yVal>
          <c:smooth val="0"/>
        </c:ser>
        <c:dLbls>
          <c:showLegendKey val="0"/>
          <c:showVal val="0"/>
          <c:showCatName val="0"/>
          <c:showSerName val="0"/>
          <c:showPercent val="0"/>
          <c:showBubbleSize val="0"/>
        </c:dLbls>
        <c:axId val="305261568"/>
        <c:axId val="305263744"/>
      </c:scatterChart>
      <c:valAx>
        <c:axId val="305261568"/>
        <c:scaling>
          <c:orientation val="minMax"/>
          <c:min val="10"/>
        </c:scaling>
        <c:delete val="0"/>
        <c:axPos val="b"/>
        <c:title>
          <c:tx>
            <c:rich>
              <a:bodyPr/>
              <a:lstStyle/>
              <a:p>
                <a:pPr>
                  <a:defRPr sz="1100"/>
                </a:pPr>
                <a:r>
                  <a:rPr lang="en-CA" sz="1100"/>
                  <a:t>Temperature [</a:t>
                </a:r>
                <a:r>
                  <a:rPr lang="en-CA" sz="1100" baseline="30000"/>
                  <a:t>o</a:t>
                </a:r>
                <a:r>
                  <a:rPr lang="en-CA" sz="1100"/>
                  <a:t>C]</a:t>
                </a:r>
              </a:p>
            </c:rich>
          </c:tx>
          <c:layout/>
          <c:overlay val="0"/>
        </c:title>
        <c:numFmt formatCode="0.0" sourceLinked="1"/>
        <c:majorTickMark val="out"/>
        <c:minorTickMark val="none"/>
        <c:tickLblPos val="nextTo"/>
        <c:crossAx val="305263744"/>
        <c:crosses val="autoZero"/>
        <c:crossBetween val="midCat"/>
      </c:valAx>
      <c:valAx>
        <c:axId val="305263744"/>
        <c:scaling>
          <c:orientation val="minMax"/>
          <c:min val="0"/>
        </c:scaling>
        <c:delete val="0"/>
        <c:axPos val="l"/>
        <c:title>
          <c:tx>
            <c:rich>
              <a:bodyPr rot="-5400000" vert="horz"/>
              <a:lstStyle/>
              <a:p>
                <a:pPr>
                  <a:defRPr sz="1100"/>
                </a:pPr>
                <a:r>
                  <a:rPr lang="en-CA" sz="1100"/>
                  <a:t># Ephemeroptera/Bag</a:t>
                </a:r>
              </a:p>
            </c:rich>
          </c:tx>
          <c:layout/>
          <c:overlay val="0"/>
        </c:title>
        <c:numFmt formatCode="0" sourceLinked="0"/>
        <c:majorTickMark val="out"/>
        <c:minorTickMark val="none"/>
        <c:tickLblPos val="nextTo"/>
        <c:crossAx val="305261568"/>
        <c:crosses val="autoZero"/>
        <c:crossBetween val="midCat"/>
        <c:majorUnit val="2"/>
      </c:valAx>
    </c:plotArea>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'Species Tolerances'!$K$1</c:f>
              <c:strCache>
                <c:ptCount val="1"/>
                <c:pt idx="0">
                  <c:v>Nematoda/Bag </c:v>
                </c:pt>
              </c:strCache>
            </c:strRef>
          </c:tx>
          <c:spPr>
            <a:ln w="28575">
              <a:noFill/>
            </a:ln>
          </c:spPr>
          <c:trendline>
            <c:trendlineType val="linear"/>
            <c:dispRSqr val="0"/>
            <c:dispEq val="0"/>
          </c:trendline>
          <c:xVal>
            <c:numRef>
              <c:f>'Species Tolerances'!$B$2:$B$8</c:f>
              <c:numCache>
                <c:formatCode>0.0</c:formatCode>
                <c:ptCount val="7"/>
                <c:pt idx="0">
                  <c:v>11.833333333000001</c:v>
                </c:pt>
                <c:pt idx="1">
                  <c:v>11.75</c:v>
                </c:pt>
                <c:pt idx="2">
                  <c:v>14.111111111</c:v>
                </c:pt>
                <c:pt idx="3">
                  <c:v>12.594444444000001</c:v>
                </c:pt>
                <c:pt idx="4">
                  <c:v>14.305555556</c:v>
                </c:pt>
                <c:pt idx="5">
                  <c:v>12.833333333000001</c:v>
                </c:pt>
                <c:pt idx="6">
                  <c:v>13.6</c:v>
                </c:pt>
              </c:numCache>
            </c:numRef>
          </c:xVal>
          <c:yVal>
            <c:numRef>
              <c:f>'Species Tolerances'!$K$2:$K$8</c:f>
              <c:numCache>
                <c:formatCode>0.00</c:formatCode>
                <c:ptCount val="7"/>
                <c:pt idx="0">
                  <c:v>0</c:v>
                </c:pt>
                <c:pt idx="1">
                  <c:v>2.7777777777777776E-2</c:v>
                </c:pt>
                <c:pt idx="2">
                  <c:v>1.03125</c:v>
                </c:pt>
                <c:pt idx="3">
                  <c:v>2.7777777777777776E-2</c:v>
                </c:pt>
                <c:pt idx="4">
                  <c:v>2.1111111111111112</c:v>
                </c:pt>
                <c:pt idx="5">
                  <c:v>0</c:v>
                </c:pt>
                <c:pt idx="6">
                  <c:v>2.9411764705882353E-2</c:v>
                </c:pt>
              </c:numCache>
            </c:numRef>
          </c:yVal>
          <c:smooth val="0"/>
        </c:ser>
        <c:dLbls>
          <c:showLegendKey val="0"/>
          <c:showVal val="0"/>
          <c:showCatName val="0"/>
          <c:showSerName val="0"/>
          <c:showPercent val="0"/>
          <c:showBubbleSize val="0"/>
        </c:dLbls>
        <c:axId val="305278336"/>
        <c:axId val="305309184"/>
      </c:scatterChart>
      <c:valAx>
        <c:axId val="305278336"/>
        <c:scaling>
          <c:orientation val="minMax"/>
          <c:min val="10"/>
        </c:scaling>
        <c:delete val="0"/>
        <c:axPos val="b"/>
        <c:title>
          <c:tx>
            <c:rich>
              <a:bodyPr/>
              <a:lstStyle/>
              <a:p>
                <a:pPr>
                  <a:defRPr sz="1100"/>
                </a:pPr>
                <a:r>
                  <a:rPr lang="en-CA" sz="1100"/>
                  <a:t>Temperature [</a:t>
                </a:r>
                <a:r>
                  <a:rPr lang="en-CA" sz="1100" baseline="30000"/>
                  <a:t>o</a:t>
                </a:r>
                <a:r>
                  <a:rPr lang="en-CA" sz="1100"/>
                  <a:t>C]</a:t>
                </a:r>
              </a:p>
            </c:rich>
          </c:tx>
          <c:layout/>
          <c:overlay val="0"/>
        </c:title>
        <c:numFmt formatCode="0.0" sourceLinked="1"/>
        <c:majorTickMark val="out"/>
        <c:minorTickMark val="none"/>
        <c:tickLblPos val="nextTo"/>
        <c:crossAx val="305309184"/>
        <c:crosses val="autoZero"/>
        <c:crossBetween val="midCat"/>
      </c:valAx>
      <c:valAx>
        <c:axId val="305309184"/>
        <c:scaling>
          <c:orientation val="minMax"/>
          <c:min val="0"/>
        </c:scaling>
        <c:delete val="0"/>
        <c:axPos val="l"/>
        <c:title>
          <c:tx>
            <c:rich>
              <a:bodyPr rot="-5400000" vert="horz"/>
              <a:lstStyle/>
              <a:p>
                <a:pPr>
                  <a:defRPr sz="1100"/>
                </a:pPr>
                <a:r>
                  <a:rPr lang="en-CA" sz="1100"/>
                  <a:t># Nematoda/Bag</a:t>
                </a:r>
              </a:p>
            </c:rich>
          </c:tx>
          <c:layout/>
          <c:overlay val="0"/>
        </c:title>
        <c:numFmt formatCode="0" sourceLinked="0"/>
        <c:majorTickMark val="out"/>
        <c:minorTickMark val="none"/>
        <c:tickLblPos val="nextTo"/>
        <c:crossAx val="305278336"/>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'Species Tolerances'!$L$1</c:f>
              <c:strCache>
                <c:ptCount val="1"/>
                <c:pt idx="0">
                  <c:v>Plecoptera/Bag</c:v>
                </c:pt>
              </c:strCache>
            </c:strRef>
          </c:tx>
          <c:spPr>
            <a:ln w="28575">
              <a:noFill/>
            </a:ln>
          </c:spPr>
          <c:trendline>
            <c:trendlineType val="linear"/>
            <c:dispRSqr val="0"/>
            <c:dispEq val="0"/>
          </c:trendline>
          <c:xVal>
            <c:numRef>
              <c:f>'Species Tolerances'!$B$2:$B$8</c:f>
              <c:numCache>
                <c:formatCode>0.0</c:formatCode>
                <c:ptCount val="7"/>
                <c:pt idx="0">
                  <c:v>11.833333333000001</c:v>
                </c:pt>
                <c:pt idx="1">
                  <c:v>11.75</c:v>
                </c:pt>
                <c:pt idx="2">
                  <c:v>14.111111111</c:v>
                </c:pt>
                <c:pt idx="3">
                  <c:v>12.594444444000001</c:v>
                </c:pt>
                <c:pt idx="4">
                  <c:v>14.305555556</c:v>
                </c:pt>
                <c:pt idx="5">
                  <c:v>12.833333333000001</c:v>
                </c:pt>
                <c:pt idx="6">
                  <c:v>13.6</c:v>
                </c:pt>
              </c:numCache>
            </c:numRef>
          </c:xVal>
          <c:yVal>
            <c:numRef>
              <c:f>'Species Tolerances'!$L$2:$L$8</c:f>
              <c:numCache>
                <c:formatCode>0.00</c:formatCode>
                <c:ptCount val="7"/>
                <c:pt idx="0">
                  <c:v>9.1481481481481488</c:v>
                </c:pt>
                <c:pt idx="1">
                  <c:v>8.5</c:v>
                </c:pt>
                <c:pt idx="2">
                  <c:v>0.21875</c:v>
                </c:pt>
                <c:pt idx="3">
                  <c:v>2.6666666666666665</c:v>
                </c:pt>
                <c:pt idx="4">
                  <c:v>0</c:v>
                </c:pt>
                <c:pt idx="5">
                  <c:v>7.833333333333333</c:v>
                </c:pt>
                <c:pt idx="6">
                  <c:v>0.44117647058823528</c:v>
                </c:pt>
              </c:numCache>
            </c:numRef>
          </c:yVal>
          <c:smooth val="0"/>
        </c:ser>
        <c:dLbls>
          <c:showLegendKey val="0"/>
          <c:showVal val="0"/>
          <c:showCatName val="0"/>
          <c:showSerName val="0"/>
          <c:showPercent val="0"/>
          <c:showBubbleSize val="0"/>
        </c:dLbls>
        <c:axId val="305469312"/>
        <c:axId val="305471488"/>
      </c:scatterChart>
      <c:valAx>
        <c:axId val="305469312"/>
        <c:scaling>
          <c:orientation val="minMax"/>
          <c:min val="10"/>
        </c:scaling>
        <c:delete val="0"/>
        <c:axPos val="b"/>
        <c:title>
          <c:tx>
            <c:rich>
              <a:bodyPr/>
              <a:lstStyle/>
              <a:p>
                <a:pPr>
                  <a:defRPr sz="1100"/>
                </a:pPr>
                <a:r>
                  <a:rPr lang="en-CA" sz="1100"/>
                  <a:t>Temperature [</a:t>
                </a:r>
                <a:r>
                  <a:rPr lang="en-CA" sz="1100" baseline="30000"/>
                  <a:t>o</a:t>
                </a:r>
                <a:r>
                  <a:rPr lang="en-CA" sz="1100"/>
                  <a:t>C]</a:t>
                </a:r>
              </a:p>
            </c:rich>
          </c:tx>
          <c:layout/>
          <c:overlay val="0"/>
        </c:title>
        <c:numFmt formatCode="0.0" sourceLinked="1"/>
        <c:majorTickMark val="out"/>
        <c:minorTickMark val="none"/>
        <c:tickLblPos val="nextTo"/>
        <c:crossAx val="305471488"/>
        <c:crosses val="autoZero"/>
        <c:crossBetween val="midCat"/>
      </c:valAx>
      <c:valAx>
        <c:axId val="305471488"/>
        <c:scaling>
          <c:orientation val="minMax"/>
          <c:min val="0"/>
        </c:scaling>
        <c:delete val="0"/>
        <c:axPos val="l"/>
        <c:title>
          <c:tx>
            <c:rich>
              <a:bodyPr rot="-5400000" vert="horz"/>
              <a:lstStyle/>
              <a:p>
                <a:pPr>
                  <a:defRPr sz="1100"/>
                </a:pPr>
                <a:r>
                  <a:rPr lang="en-CA" sz="1100"/>
                  <a:t># Plecoptera/Bag</a:t>
                </a:r>
              </a:p>
            </c:rich>
          </c:tx>
          <c:layout/>
          <c:overlay val="0"/>
        </c:title>
        <c:numFmt formatCode="0" sourceLinked="0"/>
        <c:majorTickMark val="out"/>
        <c:minorTickMark val="none"/>
        <c:tickLblPos val="nextTo"/>
        <c:crossAx val="305469312"/>
        <c:crosses val="autoZero"/>
        <c:crossBetween val="midCat"/>
        <c:majorUnit val="2"/>
      </c:valAx>
    </c:plotArea>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'Species Tolerances'!$M$1</c:f>
              <c:strCache>
                <c:ptCount val="1"/>
                <c:pt idx="0">
                  <c:v>Trichoptera/Bag</c:v>
                </c:pt>
              </c:strCache>
            </c:strRef>
          </c:tx>
          <c:spPr>
            <a:ln w="28575">
              <a:noFill/>
            </a:ln>
          </c:spPr>
          <c:xVal>
            <c:numRef>
              <c:f>'Species Tolerances'!$J$2:$J$8</c:f>
              <c:numCache>
                <c:formatCode>0.00</c:formatCode>
                <c:ptCount val="7"/>
                <c:pt idx="0">
                  <c:v>6.2222222222222223</c:v>
                </c:pt>
                <c:pt idx="1">
                  <c:v>3.9166666666666665</c:v>
                </c:pt>
                <c:pt idx="2">
                  <c:v>0.3125</c:v>
                </c:pt>
                <c:pt idx="3">
                  <c:v>1.1388888888888888</c:v>
                </c:pt>
                <c:pt idx="4">
                  <c:v>0</c:v>
                </c:pt>
                <c:pt idx="5">
                  <c:v>0.88888888888888884</c:v>
                </c:pt>
                <c:pt idx="6">
                  <c:v>1</c:v>
                </c:pt>
              </c:numCache>
            </c:numRef>
          </c:xVal>
          <c:yVal>
            <c:numRef>
              <c:f>'Species Tolerances'!$M$2:$M$8</c:f>
              <c:numCache>
                <c:formatCode>0.00</c:formatCode>
                <c:ptCount val="7"/>
                <c:pt idx="0">
                  <c:v>3.5185185185185186</c:v>
                </c:pt>
                <c:pt idx="1">
                  <c:v>1.3611111111111112</c:v>
                </c:pt>
                <c:pt idx="2">
                  <c:v>0</c:v>
                </c:pt>
                <c:pt idx="3">
                  <c:v>0.30555555555555558</c:v>
                </c:pt>
                <c:pt idx="4">
                  <c:v>0</c:v>
                </c:pt>
                <c:pt idx="5">
                  <c:v>0</c:v>
                </c:pt>
                <c:pt idx="6">
                  <c:v>0.14705882352941177</c:v>
                </c:pt>
              </c:numCache>
            </c:numRef>
          </c:yVal>
          <c:smooth val="0"/>
        </c:ser>
        <c:dLbls>
          <c:showLegendKey val="0"/>
          <c:showVal val="0"/>
          <c:showCatName val="0"/>
          <c:showSerName val="0"/>
          <c:showPercent val="0"/>
          <c:showBubbleSize val="0"/>
        </c:dLbls>
        <c:axId val="305495040"/>
        <c:axId val="305501312"/>
      </c:scatterChart>
      <c:valAx>
        <c:axId val="305495040"/>
        <c:scaling>
          <c:orientation val="minMax"/>
        </c:scaling>
        <c:delete val="0"/>
        <c:axPos val="b"/>
        <c:title>
          <c:tx>
            <c:rich>
              <a:bodyPr/>
              <a:lstStyle/>
              <a:p>
                <a:pPr>
                  <a:defRPr/>
                </a:pPr>
                <a:r>
                  <a:rPr lang="en-CA"/>
                  <a:t># Ephemeroptera/Bag</a:t>
                </a:r>
              </a:p>
            </c:rich>
          </c:tx>
          <c:layout/>
          <c:overlay val="0"/>
        </c:title>
        <c:numFmt formatCode="0.00" sourceLinked="1"/>
        <c:majorTickMark val="out"/>
        <c:minorTickMark val="none"/>
        <c:tickLblPos val="nextTo"/>
        <c:crossAx val="305501312"/>
        <c:crosses val="autoZero"/>
        <c:crossBetween val="midCat"/>
      </c:valAx>
      <c:valAx>
        <c:axId val="305501312"/>
        <c:scaling>
          <c:orientation val="minMax"/>
        </c:scaling>
        <c:delete val="0"/>
        <c:axPos val="l"/>
        <c:title>
          <c:tx>
            <c:rich>
              <a:bodyPr rot="-5400000" vert="horz"/>
              <a:lstStyle/>
              <a:p>
                <a:pPr>
                  <a:defRPr/>
                </a:pPr>
                <a:r>
                  <a:rPr lang="en-CA"/>
                  <a:t># Trichoptera/Bag</a:t>
                </a:r>
              </a:p>
            </c:rich>
          </c:tx>
          <c:layout>
            <c:manualLayout>
              <c:xMode val="edge"/>
              <c:yMode val="edge"/>
              <c:x val="1.6666666666666666E-2"/>
              <c:y val="0.30269867308253134"/>
            </c:manualLayout>
          </c:layout>
          <c:overlay val="0"/>
        </c:title>
        <c:numFmt formatCode="0.00" sourceLinked="1"/>
        <c:majorTickMark val="out"/>
        <c:minorTickMark val="none"/>
        <c:tickLblPos val="nextTo"/>
        <c:crossAx val="305495040"/>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'Temp and H'!$D$1</c:f>
              <c:strCache>
                <c:ptCount val="1"/>
                <c:pt idx="0">
                  <c:v>mean H'</c:v>
                </c:pt>
              </c:strCache>
            </c:strRef>
          </c:tx>
          <c:spPr>
            <a:ln w="28575">
              <a:noFill/>
            </a:ln>
          </c:spPr>
          <c:trendline>
            <c:trendlineType val="linear"/>
            <c:dispRSqr val="0"/>
            <c:dispEq val="0"/>
          </c:trendline>
          <c:xVal>
            <c:numRef>
              <c:f>'Temp and H'!$B$2:$B$8</c:f>
              <c:numCache>
                <c:formatCode>0.0</c:formatCode>
                <c:ptCount val="7"/>
                <c:pt idx="0">
                  <c:v>11.833333333000001</c:v>
                </c:pt>
                <c:pt idx="1">
                  <c:v>11.75</c:v>
                </c:pt>
                <c:pt idx="2">
                  <c:v>14.111111111</c:v>
                </c:pt>
                <c:pt idx="3">
                  <c:v>12.594444444000001</c:v>
                </c:pt>
                <c:pt idx="4">
                  <c:v>14.305555556</c:v>
                </c:pt>
                <c:pt idx="5">
                  <c:v>12.833333333000001</c:v>
                </c:pt>
                <c:pt idx="6">
                  <c:v>13.6</c:v>
                </c:pt>
              </c:numCache>
            </c:numRef>
          </c:xVal>
          <c:yVal>
            <c:numRef>
              <c:f>'Temp and H'!$D$2:$D$8</c:f>
              <c:numCache>
                <c:formatCode>0.0</c:formatCode>
                <c:ptCount val="7"/>
                <c:pt idx="0">
                  <c:v>2.2946549066999999</c:v>
                </c:pt>
                <c:pt idx="1">
                  <c:v>2.1450142021</c:v>
                </c:pt>
                <c:pt idx="2">
                  <c:v>1.4264165034</c:v>
                </c:pt>
                <c:pt idx="3">
                  <c:v>1.8940672798</c:v>
                </c:pt>
                <c:pt idx="4">
                  <c:v>0.69871339960000001</c:v>
                </c:pt>
                <c:pt idx="5">
                  <c:v>1.1193783555000001</c:v>
                </c:pt>
                <c:pt idx="6">
                  <c:v>1.851640755</c:v>
                </c:pt>
              </c:numCache>
            </c:numRef>
          </c:yVal>
          <c:smooth val="0"/>
        </c:ser>
        <c:dLbls>
          <c:showLegendKey val="0"/>
          <c:showVal val="0"/>
          <c:showCatName val="0"/>
          <c:showSerName val="0"/>
          <c:showPercent val="0"/>
          <c:showBubbleSize val="0"/>
        </c:dLbls>
        <c:axId val="304516096"/>
        <c:axId val="304542848"/>
      </c:scatterChart>
      <c:valAx>
        <c:axId val="304516096"/>
        <c:scaling>
          <c:orientation val="minMax"/>
          <c:min val="10"/>
        </c:scaling>
        <c:delete val="0"/>
        <c:axPos val="b"/>
        <c:title>
          <c:tx>
            <c:rich>
              <a:bodyPr/>
              <a:lstStyle/>
              <a:p>
                <a:pPr>
                  <a:defRPr sz="1100"/>
                </a:pPr>
                <a:r>
                  <a:rPr lang="en-CA" sz="1100"/>
                  <a:t>Temperature [</a:t>
                </a:r>
                <a:r>
                  <a:rPr lang="en-CA" sz="1100" baseline="30000"/>
                  <a:t>o</a:t>
                </a:r>
                <a:r>
                  <a:rPr lang="en-CA" sz="1100"/>
                  <a:t>C]</a:t>
                </a:r>
              </a:p>
            </c:rich>
          </c:tx>
          <c:layout/>
          <c:overlay val="0"/>
        </c:title>
        <c:numFmt formatCode="0.0" sourceLinked="1"/>
        <c:majorTickMark val="out"/>
        <c:minorTickMark val="none"/>
        <c:tickLblPos val="nextTo"/>
        <c:crossAx val="304542848"/>
        <c:crosses val="autoZero"/>
        <c:crossBetween val="midCat"/>
      </c:valAx>
      <c:valAx>
        <c:axId val="304542848"/>
        <c:scaling>
          <c:orientation val="minMax"/>
        </c:scaling>
        <c:delete val="0"/>
        <c:axPos val="l"/>
        <c:title>
          <c:tx>
            <c:rich>
              <a:bodyPr rot="-5400000" vert="horz"/>
              <a:lstStyle/>
              <a:p>
                <a:pPr>
                  <a:defRPr sz="1100"/>
                </a:pPr>
                <a:r>
                  <a:rPr lang="en-CA" sz="1100"/>
                  <a:t>H' per site</a:t>
                </a:r>
              </a:p>
            </c:rich>
          </c:tx>
          <c:layout/>
          <c:overlay val="0"/>
        </c:title>
        <c:numFmt formatCode="0.0" sourceLinked="1"/>
        <c:majorTickMark val="out"/>
        <c:minorTickMark val="none"/>
        <c:tickLblPos val="nextTo"/>
        <c:crossAx val="304516096"/>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13</xdr:col>
      <xdr:colOff>9525</xdr:colOff>
      <xdr:row>3</xdr:row>
      <xdr:rowOff>28575</xdr:rowOff>
    </xdr:from>
    <xdr:to>
      <xdr:col>24</xdr:col>
      <xdr:colOff>95250</xdr:colOff>
      <xdr:row>15</xdr:row>
      <xdr:rowOff>152400</xdr:rowOff>
    </xdr:to>
    <xdr:sp macro="" textlink="">
      <xdr:nvSpPr>
        <xdr:cNvPr id="2" name="TextBox 1"/>
        <xdr:cNvSpPr txBox="1"/>
      </xdr:nvSpPr>
      <xdr:spPr>
        <a:xfrm>
          <a:off x="10963275" y="600075"/>
          <a:ext cx="6791325" cy="2409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r>
            <a:rPr lang="en-CA" sz="1100" b="0"/>
            <a:t>The</a:t>
          </a:r>
          <a:r>
            <a:rPr lang="en-CA" sz="1100" b="0" baseline="0"/>
            <a:t> data provided represent the number of individuals of each type of invertebrate collected per visit per site.  </a:t>
          </a:r>
          <a:endParaRPr lang="en-CA">
            <a:effectLst/>
          </a:endParaRPr>
        </a:p>
        <a:p>
          <a:r>
            <a:rPr lang="en-CA" sz="1100">
              <a:solidFill>
                <a:schemeClr val="dk1"/>
              </a:solidFill>
              <a:effectLst/>
              <a:latin typeface="+mn-lt"/>
              <a:ea typeface="+mn-ea"/>
              <a:cs typeface="+mn-cs"/>
            </a:rPr>
            <a:t>Invertebrates</a:t>
          </a:r>
          <a:r>
            <a:rPr lang="en-CA" sz="1100" baseline="0">
              <a:solidFill>
                <a:schemeClr val="dk1"/>
              </a:solidFill>
              <a:effectLst/>
              <a:latin typeface="+mn-lt"/>
              <a:ea typeface="+mn-ea"/>
              <a:cs typeface="+mn-cs"/>
            </a:rPr>
            <a:t> collected from litter bags were pooled together for each site and visit.  For example, 1 Oligochaeta was found in all of the litter bags collected during visit 2 from site 1.  </a:t>
          </a:r>
          <a:endParaRPr lang="en-CA">
            <a:effectLst/>
          </a:endParaRPr>
        </a:p>
        <a:p>
          <a:endParaRPr lang="en-CA" sz="1100" b="1"/>
        </a:p>
        <a:p>
          <a:r>
            <a:rPr lang="en-CA" sz="1100"/>
            <a:t>Benthic Macroinvertebrates were identified using</a:t>
          </a:r>
          <a:r>
            <a:rPr lang="en-CA" sz="1100" baseline="0"/>
            <a:t> the Xerces Society field guide for the  Macroinvertebrates of the Pacific Northwest by Jeff Adams and Mace Vaughan (2003).  The invertebrates were identified to the lowest taxonomic level identified in the guide.  Feeding type, trophic level and tolerance information provided in the guide are shown here.  The tolerance level refers to the invertebrates pollution tolerance.</a:t>
          </a:r>
        </a:p>
        <a:p>
          <a:endParaRPr lang="en-CA" sz="1100" baseline="0"/>
        </a:p>
        <a:p>
          <a:r>
            <a:rPr lang="en-CA" sz="1100" baseline="0"/>
            <a:t>The invertebrates were collected leaf litter 7 , 14 , and 28 days after the installation of the leaf litter bags, which corresponds to visit 2, 3 and 4 respectively.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19050</xdr:colOff>
      <xdr:row>1</xdr:row>
      <xdr:rowOff>57150</xdr:rowOff>
    </xdr:from>
    <xdr:to>
      <xdr:col>24</xdr:col>
      <xdr:colOff>104775</xdr:colOff>
      <xdr:row>13</xdr:row>
      <xdr:rowOff>66675</xdr:rowOff>
    </xdr:to>
    <xdr:sp macro="" textlink="">
      <xdr:nvSpPr>
        <xdr:cNvPr id="2" name="TextBox 1"/>
        <xdr:cNvSpPr txBox="1"/>
      </xdr:nvSpPr>
      <xdr:spPr>
        <a:xfrm>
          <a:off x="11763375" y="247650"/>
          <a:ext cx="6791325" cy="229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pPr marL="0" marR="0" indent="0" defTabSz="914400" eaLnBrk="1" fontAlgn="auto" latinLnBrk="0" hangingPunct="1">
            <a:lnSpc>
              <a:spcPct val="100000"/>
            </a:lnSpc>
            <a:spcBef>
              <a:spcPts val="0"/>
            </a:spcBef>
            <a:spcAft>
              <a:spcPts val="0"/>
            </a:spcAft>
            <a:buClrTx/>
            <a:buSzTx/>
            <a:buFontTx/>
            <a:buNone/>
            <a:tabLst/>
            <a:defRPr/>
          </a:pPr>
          <a:r>
            <a:rPr lang="en-CA" sz="1100" b="0">
              <a:solidFill>
                <a:schemeClr val="dk1"/>
              </a:solidFill>
              <a:effectLst/>
              <a:latin typeface="+mn-lt"/>
              <a:ea typeface="+mn-ea"/>
              <a:cs typeface="+mn-cs"/>
            </a:rPr>
            <a:t>The</a:t>
          </a:r>
          <a:r>
            <a:rPr lang="en-CA" sz="1100" b="0" baseline="0">
              <a:solidFill>
                <a:schemeClr val="dk1"/>
              </a:solidFill>
              <a:effectLst/>
              <a:latin typeface="+mn-lt"/>
              <a:ea typeface="+mn-ea"/>
              <a:cs typeface="+mn-cs"/>
            </a:rPr>
            <a:t> data provided represent the number of individuals of each type of invertebrate collected per visit per site per leaf type.  </a:t>
          </a:r>
          <a:r>
            <a:rPr lang="en-CA" sz="1100">
              <a:solidFill>
                <a:schemeClr val="dk1"/>
              </a:solidFill>
              <a:effectLst/>
              <a:latin typeface="+mn-lt"/>
              <a:ea typeface="+mn-ea"/>
              <a:cs typeface="+mn-cs"/>
            </a:rPr>
            <a:t>Invertebrates</a:t>
          </a:r>
          <a:r>
            <a:rPr lang="en-CA" sz="1100" baseline="0">
              <a:solidFill>
                <a:schemeClr val="dk1"/>
              </a:solidFill>
              <a:effectLst/>
              <a:latin typeface="+mn-lt"/>
              <a:ea typeface="+mn-ea"/>
              <a:cs typeface="+mn-cs"/>
            </a:rPr>
            <a:t> collected from litter bags were pooled together for each leaf type, site and visit.  For example, 2 Oligochaeta were found in all of the litter bags collected during visit 4 from site 2 on Blackberry leaves.  </a:t>
          </a:r>
          <a:endParaRPr lang="en-CA" sz="1100"/>
        </a:p>
        <a:p>
          <a:endParaRPr lang="en-CA" sz="1100"/>
        </a:p>
        <a:p>
          <a:r>
            <a:rPr lang="en-CA" sz="1100"/>
            <a:t>Benthic Macroinvertebrates were identified using</a:t>
          </a:r>
          <a:r>
            <a:rPr lang="en-CA" sz="1100" baseline="0"/>
            <a:t> the Xerces Society field guide for the  Macroinvertebrates of the Pacific Northwest by Jeff Adams and Mace Vaughan (2003).  The invertebrates were identified to the lowest taxonomic level identified in the guide.  Feeding type, trophic level and tolerance information provided in the guide are shown here.  The tolerance level refers to the invertebrates pollution tolerance.</a:t>
          </a:r>
        </a:p>
        <a:p>
          <a:endParaRPr lang="en-CA" sz="1100" baseline="0"/>
        </a:p>
        <a:p>
          <a:r>
            <a:rPr lang="en-CA" sz="1100" baseline="0"/>
            <a:t>The invertebrates were collected leaf litter 7 , 14 , and 28 days after the installation of the leaf litter bags, which corresponds to visit 2, 3 and 4 respectively.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38100</xdr:colOff>
      <xdr:row>2</xdr:row>
      <xdr:rowOff>9525</xdr:rowOff>
    </xdr:from>
    <xdr:to>
      <xdr:col>16</xdr:col>
      <xdr:colOff>171450</xdr:colOff>
      <xdr:row>10</xdr:row>
      <xdr:rowOff>104775</xdr:rowOff>
    </xdr:to>
    <xdr:sp macro="" textlink="">
      <xdr:nvSpPr>
        <xdr:cNvPr id="2" name="TextBox 1"/>
        <xdr:cNvSpPr txBox="1"/>
      </xdr:nvSpPr>
      <xdr:spPr>
        <a:xfrm>
          <a:off x="4857750" y="390525"/>
          <a:ext cx="5619750"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r>
            <a:rPr lang="en-CA" sz="1100"/>
            <a:t>3</a:t>
          </a:r>
          <a:r>
            <a:rPr lang="en-CA" sz="1100" baseline="0"/>
            <a:t> bags were collected for each leaf type during each visit.  If fewer than 3 bags are noted, then bags were either missing or excluded.</a:t>
          </a:r>
        </a:p>
        <a:p>
          <a:endParaRPr lang="en-CA" sz="1100" baseline="0"/>
        </a:p>
        <a:p>
          <a:r>
            <a:rPr lang="en-CA" sz="1100" baseline="0"/>
            <a:t>Day 0 corresponds to the day the leaf litter bags were installed.  Day 7, 14, and 28 correspond to visit 2, 3 and 4 respectively.  </a:t>
          </a:r>
        </a:p>
        <a:p>
          <a:endParaRPr lang="en-CA" sz="1100" baseline="0"/>
        </a:p>
        <a:p>
          <a:r>
            <a:rPr lang="en-CA" sz="1100" baseline="0"/>
            <a:t>Weight refers to the leaf litter dry weight in grams.  The weights provided represent the mean weight of each leaf type per site per visit.  </a:t>
          </a:r>
        </a:p>
        <a:p>
          <a:endParaRPr lang="en-CA"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114300</xdr:colOff>
      <xdr:row>1</xdr:row>
      <xdr:rowOff>85723</xdr:rowOff>
    </xdr:from>
    <xdr:to>
      <xdr:col>18</xdr:col>
      <xdr:colOff>333375</xdr:colOff>
      <xdr:row>17</xdr:row>
      <xdr:rowOff>85725</xdr:rowOff>
    </xdr:to>
    <xdr:sp macro="" textlink="">
      <xdr:nvSpPr>
        <xdr:cNvPr id="2" name="TextBox 1"/>
        <xdr:cNvSpPr txBox="1"/>
      </xdr:nvSpPr>
      <xdr:spPr>
        <a:xfrm>
          <a:off x="7800975" y="304798"/>
          <a:ext cx="5095875" cy="30480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r>
            <a:rPr lang="en-CA" sz="1100"/>
            <a:t>Nitrate [NO</a:t>
          </a:r>
          <a:r>
            <a:rPr lang="en-CA" sz="1100" baseline="-25000"/>
            <a:t>3</a:t>
          </a:r>
          <a:r>
            <a:rPr lang="en-CA" sz="1100"/>
            <a:t>]</a:t>
          </a:r>
          <a:r>
            <a:rPr lang="en-CA" sz="1100" baseline="0"/>
            <a:t> </a:t>
          </a:r>
          <a:r>
            <a:rPr lang="en-CA" sz="1100"/>
            <a:t>[ppm] was tested</a:t>
          </a:r>
          <a:r>
            <a:rPr lang="en-CA" sz="1100" baseline="0"/>
            <a:t> using the Nitrate test strips in an eXact Photometer which uses a zinc reduction method.  The strips range tested: 0.12-30 ppm with an accuracy of +/- 15%.</a:t>
          </a:r>
        </a:p>
        <a:p>
          <a:endParaRPr lang="en-CA" sz="1100" baseline="0"/>
        </a:p>
        <a:p>
          <a:r>
            <a:rPr lang="en-CA" sz="1100" baseline="0"/>
            <a:t>Phosphate [ppm] was tested using Phosphate test strips in an eXact Photometer which uses the molybdate method.  The strips range tested: 0-4 ppm with an accuracy of +/- 4%.</a:t>
          </a:r>
        </a:p>
        <a:p>
          <a:endParaRPr lang="en-CA" sz="1100" baseline="0"/>
        </a:p>
        <a:p>
          <a:r>
            <a:rPr lang="en-CA" sz="1100" baseline="0"/>
            <a:t>Water was sampled from each site every two weeks.  Visit 2, 3 and 4, were 7, 14 and 28 days after the installation of the leaf litter bags respectively.</a:t>
          </a:r>
        </a:p>
        <a:p>
          <a:endParaRPr lang="en-CA" sz="1100" baseline="0"/>
        </a:p>
        <a:p>
          <a:r>
            <a:rPr lang="en-CA" sz="1100" baseline="0"/>
            <a:t>Triplicate samples were taken by each student group during each visit and the data shown are means for each sampling date.  When the number of samples equals 6, then the site was visited by 2 student groups and sampled twice.</a:t>
          </a:r>
        </a:p>
        <a:p>
          <a:endParaRPr lang="en-CA" sz="1100" baseline="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19050</xdr:colOff>
      <xdr:row>1</xdr:row>
      <xdr:rowOff>19049</xdr:rowOff>
    </xdr:from>
    <xdr:to>
      <xdr:col>13</xdr:col>
      <xdr:colOff>238125</xdr:colOff>
      <xdr:row>11</xdr:row>
      <xdr:rowOff>19050</xdr:rowOff>
    </xdr:to>
    <xdr:sp macro="" textlink="">
      <xdr:nvSpPr>
        <xdr:cNvPr id="2" name="TextBox 1"/>
        <xdr:cNvSpPr txBox="1"/>
      </xdr:nvSpPr>
      <xdr:spPr>
        <a:xfrm>
          <a:off x="4476750" y="209549"/>
          <a:ext cx="5095875" cy="1905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r>
            <a:rPr lang="en-CA" sz="1100"/>
            <a:t>Toughness</a:t>
          </a:r>
          <a:r>
            <a:rPr lang="en-CA" sz="1100" baseline="0"/>
            <a:t> is correlated with lignin content.  </a:t>
          </a:r>
          <a:r>
            <a:rPr lang="en-CA" sz="1100"/>
            <a:t>T</a:t>
          </a:r>
          <a:r>
            <a:rPr lang="en-CA" sz="1100" baseline="0"/>
            <a:t>oughness of </a:t>
          </a:r>
          <a:r>
            <a:rPr lang="en-CA" sz="1100"/>
            <a:t>5 spots per leaf was measured on interveinal region close to  the midvien for a total of 10 leaves.  The</a:t>
          </a:r>
          <a:r>
            <a:rPr lang="en-CA" sz="1100" baseline="0"/>
            <a:t> force (g) necessary to penetrate the surface of the leaf was measured using a pesola scale.  Means per leaf are provided.</a:t>
          </a:r>
        </a:p>
        <a:p>
          <a:endParaRPr lang="en-CA" sz="1100" baseline="0"/>
        </a:p>
        <a:p>
          <a:r>
            <a:rPr lang="en-CA" sz="1100" baseline="0"/>
            <a:t>Leaves were collected near the UFV campus and not at the stream sites.</a:t>
          </a:r>
        </a:p>
        <a:p>
          <a:endParaRPr lang="en-CA" sz="1100" baseline="0"/>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Leaves</a:t>
          </a:r>
          <a:r>
            <a:rPr lang="en-CA" sz="1100" baseline="0">
              <a:solidFill>
                <a:schemeClr val="dk1"/>
              </a:solidFill>
              <a:effectLst/>
              <a:latin typeface="+mn-lt"/>
              <a:ea typeface="+mn-ea"/>
              <a:cs typeface="+mn-cs"/>
            </a:rPr>
            <a:t> were sent to a local Plant Science Laboratory (Terralink Horticulture Inc., Abbotsford, B.C., Canada) for tissue testing.  </a:t>
          </a:r>
          <a:endParaRPr lang="en-CA">
            <a:effectLst/>
          </a:endParaRPr>
        </a:p>
        <a:p>
          <a:endParaRPr lang="en-CA"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28575</xdr:colOff>
      <xdr:row>1</xdr:row>
      <xdr:rowOff>38100</xdr:rowOff>
    </xdr:from>
    <xdr:to>
      <xdr:col>19</xdr:col>
      <xdr:colOff>285750</xdr:colOff>
      <xdr:row>9</xdr:row>
      <xdr:rowOff>171450</xdr:rowOff>
    </xdr:to>
    <xdr:sp macro="" textlink="">
      <xdr:nvSpPr>
        <xdr:cNvPr id="2" name="TextBox 1"/>
        <xdr:cNvSpPr txBox="1"/>
      </xdr:nvSpPr>
      <xdr:spPr>
        <a:xfrm>
          <a:off x="6419850" y="228600"/>
          <a:ext cx="7191375" cy="165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r>
            <a:rPr lang="en-CA" sz="1100"/>
            <a:t>Percent remaining</a:t>
          </a:r>
          <a:r>
            <a:rPr lang="en-CA" sz="1100" baseline="0"/>
            <a:t> was calculated with respect to the average day 0 weight.  On day 0, litter bags were set up at the stream site, removed, and returned to the lab to account for losses of leaf litter.  </a:t>
          </a:r>
        </a:p>
        <a:p>
          <a:endParaRPr lang="en-CA" sz="1100" baseline="0"/>
        </a:p>
        <a:p>
          <a:r>
            <a:rPr lang="en-CA" sz="1100" baseline="0"/>
            <a:t>The percentage of leaf litter remaining was analyzed by ANOVA and means were compared by student's t  method of multiple comparisons.</a:t>
          </a:r>
        </a:p>
        <a:p>
          <a:endParaRPr lang="en-CA" sz="1100" baseline="0"/>
        </a:p>
        <a:p>
          <a:r>
            <a:rPr lang="en-CA" sz="1100" baseline="0"/>
            <a:t>An example of the calculation of the decomposition constant is shown for site 1. The y-intercept was set to 100% on Day 0.</a:t>
          </a:r>
        </a:p>
      </xdr:txBody>
    </xdr:sp>
    <xdr:clientData/>
  </xdr:twoCellAnchor>
  <xdr:twoCellAnchor>
    <xdr:from>
      <xdr:col>9</xdr:col>
      <xdr:colOff>285750</xdr:colOff>
      <xdr:row>26</xdr:row>
      <xdr:rowOff>52387</xdr:rowOff>
    </xdr:from>
    <xdr:to>
      <xdr:col>15</xdr:col>
      <xdr:colOff>361950</xdr:colOff>
      <xdr:row>40</xdr:row>
      <xdr:rowOff>128587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247650</xdr:colOff>
      <xdr:row>42</xdr:row>
      <xdr:rowOff>95250</xdr:rowOff>
    </xdr:from>
    <xdr:to>
      <xdr:col>15</xdr:col>
      <xdr:colOff>323850</xdr:colOff>
      <xdr:row>56</xdr:row>
      <xdr:rowOff>171450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295275</xdr:colOff>
      <xdr:row>57</xdr:row>
      <xdr:rowOff>142875</xdr:rowOff>
    </xdr:from>
    <xdr:to>
      <xdr:col>15</xdr:col>
      <xdr:colOff>371475</xdr:colOff>
      <xdr:row>72</xdr:row>
      <xdr:rowOff>28575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685800</xdr:colOff>
      <xdr:row>28</xdr:row>
      <xdr:rowOff>104775</xdr:rowOff>
    </xdr:from>
    <xdr:to>
      <xdr:col>11</xdr:col>
      <xdr:colOff>28575</xdr:colOff>
      <xdr:row>29</xdr:row>
      <xdr:rowOff>180975</xdr:rowOff>
    </xdr:to>
    <xdr:sp macro="" textlink="">
      <xdr:nvSpPr>
        <xdr:cNvPr id="8" name="TextBox 7"/>
        <xdr:cNvSpPr txBox="1"/>
      </xdr:nvSpPr>
      <xdr:spPr>
        <a:xfrm>
          <a:off x="7686675" y="5438775"/>
          <a:ext cx="3143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a:t>a</a:t>
          </a:r>
        </a:p>
      </xdr:txBody>
    </xdr:sp>
    <xdr:clientData/>
  </xdr:twoCellAnchor>
  <xdr:twoCellAnchor>
    <xdr:from>
      <xdr:col>14</xdr:col>
      <xdr:colOff>57150</xdr:colOff>
      <xdr:row>30</xdr:row>
      <xdr:rowOff>85725</xdr:rowOff>
    </xdr:from>
    <xdr:to>
      <xdr:col>14</xdr:col>
      <xdr:colOff>371475</xdr:colOff>
      <xdr:row>31</xdr:row>
      <xdr:rowOff>161925</xdr:rowOff>
    </xdr:to>
    <xdr:sp macro="" textlink="">
      <xdr:nvSpPr>
        <xdr:cNvPr id="9" name="TextBox 8"/>
        <xdr:cNvSpPr txBox="1"/>
      </xdr:nvSpPr>
      <xdr:spPr>
        <a:xfrm>
          <a:off x="10334625" y="5800725"/>
          <a:ext cx="3143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a:t>b</a:t>
          </a:r>
        </a:p>
      </xdr:txBody>
    </xdr:sp>
    <xdr:clientData/>
  </xdr:twoCellAnchor>
  <xdr:twoCellAnchor>
    <xdr:from>
      <xdr:col>12</xdr:col>
      <xdr:colOff>400050</xdr:colOff>
      <xdr:row>27</xdr:row>
      <xdr:rowOff>123825</xdr:rowOff>
    </xdr:from>
    <xdr:to>
      <xdr:col>13</xdr:col>
      <xdr:colOff>47625</xdr:colOff>
      <xdr:row>29</xdr:row>
      <xdr:rowOff>66675</xdr:rowOff>
    </xdr:to>
    <xdr:sp macro="" textlink="">
      <xdr:nvSpPr>
        <xdr:cNvPr id="10" name="TextBox 9"/>
        <xdr:cNvSpPr txBox="1"/>
      </xdr:nvSpPr>
      <xdr:spPr>
        <a:xfrm>
          <a:off x="9458325" y="5267325"/>
          <a:ext cx="25717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a:t>a</a:t>
          </a:r>
        </a:p>
      </xdr:txBody>
    </xdr:sp>
    <xdr:clientData/>
  </xdr:twoCellAnchor>
  <xdr:twoCellAnchor>
    <xdr:from>
      <xdr:col>11</xdr:col>
      <xdr:colOff>600075</xdr:colOff>
      <xdr:row>28</xdr:row>
      <xdr:rowOff>57150</xdr:rowOff>
    </xdr:from>
    <xdr:to>
      <xdr:col>11</xdr:col>
      <xdr:colOff>914400</xdr:colOff>
      <xdr:row>29</xdr:row>
      <xdr:rowOff>133350</xdr:rowOff>
    </xdr:to>
    <xdr:sp macro="" textlink="">
      <xdr:nvSpPr>
        <xdr:cNvPr id="11" name="TextBox 10"/>
        <xdr:cNvSpPr txBox="1"/>
      </xdr:nvSpPr>
      <xdr:spPr>
        <a:xfrm>
          <a:off x="8572500" y="5391150"/>
          <a:ext cx="3143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a:t>a</a:t>
          </a:r>
        </a:p>
      </xdr:txBody>
    </xdr:sp>
    <xdr:clientData/>
  </xdr:twoCellAnchor>
  <xdr:twoCellAnchor>
    <xdr:from>
      <xdr:col>10</xdr:col>
      <xdr:colOff>647700</xdr:colOff>
      <xdr:row>45</xdr:row>
      <xdr:rowOff>28575</xdr:rowOff>
    </xdr:from>
    <xdr:to>
      <xdr:col>10</xdr:col>
      <xdr:colOff>962025</xdr:colOff>
      <xdr:row>46</xdr:row>
      <xdr:rowOff>104775</xdr:rowOff>
    </xdr:to>
    <xdr:sp macro="" textlink="">
      <xdr:nvSpPr>
        <xdr:cNvPr id="12" name="TextBox 11"/>
        <xdr:cNvSpPr txBox="1"/>
      </xdr:nvSpPr>
      <xdr:spPr>
        <a:xfrm>
          <a:off x="7648575" y="8601075"/>
          <a:ext cx="3143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a:t>a</a:t>
          </a:r>
        </a:p>
      </xdr:txBody>
    </xdr:sp>
    <xdr:clientData/>
  </xdr:twoCellAnchor>
  <xdr:twoCellAnchor>
    <xdr:from>
      <xdr:col>14</xdr:col>
      <xdr:colOff>28575</xdr:colOff>
      <xdr:row>46</xdr:row>
      <xdr:rowOff>85725</xdr:rowOff>
    </xdr:from>
    <xdr:to>
      <xdr:col>14</xdr:col>
      <xdr:colOff>342900</xdr:colOff>
      <xdr:row>47</xdr:row>
      <xdr:rowOff>161925</xdr:rowOff>
    </xdr:to>
    <xdr:sp macro="" textlink="">
      <xdr:nvSpPr>
        <xdr:cNvPr id="13" name="TextBox 12"/>
        <xdr:cNvSpPr txBox="1"/>
      </xdr:nvSpPr>
      <xdr:spPr>
        <a:xfrm>
          <a:off x="10306050" y="8848725"/>
          <a:ext cx="3143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a:t>a</a:t>
          </a:r>
        </a:p>
      </xdr:txBody>
    </xdr:sp>
    <xdr:clientData/>
  </xdr:twoCellAnchor>
  <xdr:twoCellAnchor>
    <xdr:from>
      <xdr:col>12</xdr:col>
      <xdr:colOff>361950</xdr:colOff>
      <xdr:row>44</xdr:row>
      <xdr:rowOff>95250</xdr:rowOff>
    </xdr:from>
    <xdr:to>
      <xdr:col>13</xdr:col>
      <xdr:colOff>9525</xdr:colOff>
      <xdr:row>46</xdr:row>
      <xdr:rowOff>38100</xdr:rowOff>
    </xdr:to>
    <xdr:sp macro="" textlink="">
      <xdr:nvSpPr>
        <xdr:cNvPr id="14" name="TextBox 13"/>
        <xdr:cNvSpPr txBox="1"/>
      </xdr:nvSpPr>
      <xdr:spPr>
        <a:xfrm>
          <a:off x="9420225" y="8477250"/>
          <a:ext cx="25717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a:t>a</a:t>
          </a:r>
        </a:p>
      </xdr:txBody>
    </xdr:sp>
    <xdr:clientData/>
  </xdr:twoCellAnchor>
  <xdr:twoCellAnchor>
    <xdr:from>
      <xdr:col>11</xdr:col>
      <xdr:colOff>561975</xdr:colOff>
      <xdr:row>45</xdr:row>
      <xdr:rowOff>142875</xdr:rowOff>
    </xdr:from>
    <xdr:to>
      <xdr:col>11</xdr:col>
      <xdr:colOff>876300</xdr:colOff>
      <xdr:row>47</xdr:row>
      <xdr:rowOff>28575</xdr:rowOff>
    </xdr:to>
    <xdr:sp macro="" textlink="">
      <xdr:nvSpPr>
        <xdr:cNvPr id="15" name="TextBox 14"/>
        <xdr:cNvSpPr txBox="1"/>
      </xdr:nvSpPr>
      <xdr:spPr>
        <a:xfrm>
          <a:off x="8534400" y="8715375"/>
          <a:ext cx="3143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a:t>a</a:t>
          </a:r>
        </a:p>
      </xdr:txBody>
    </xdr:sp>
    <xdr:clientData/>
  </xdr:twoCellAnchor>
  <xdr:twoCellAnchor>
    <xdr:from>
      <xdr:col>10</xdr:col>
      <xdr:colOff>704850</xdr:colOff>
      <xdr:row>62</xdr:row>
      <xdr:rowOff>76200</xdr:rowOff>
    </xdr:from>
    <xdr:to>
      <xdr:col>11</xdr:col>
      <xdr:colOff>47625</xdr:colOff>
      <xdr:row>63</xdr:row>
      <xdr:rowOff>152400</xdr:rowOff>
    </xdr:to>
    <xdr:sp macro="" textlink="">
      <xdr:nvSpPr>
        <xdr:cNvPr id="16" name="TextBox 15"/>
        <xdr:cNvSpPr txBox="1"/>
      </xdr:nvSpPr>
      <xdr:spPr>
        <a:xfrm>
          <a:off x="7705725" y="11887200"/>
          <a:ext cx="3143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a:t>a</a:t>
          </a:r>
        </a:p>
      </xdr:txBody>
    </xdr:sp>
    <xdr:clientData/>
  </xdr:twoCellAnchor>
  <xdr:twoCellAnchor>
    <xdr:from>
      <xdr:col>14</xdr:col>
      <xdr:colOff>66675</xdr:colOff>
      <xdr:row>63</xdr:row>
      <xdr:rowOff>57150</xdr:rowOff>
    </xdr:from>
    <xdr:to>
      <xdr:col>14</xdr:col>
      <xdr:colOff>381000</xdr:colOff>
      <xdr:row>64</xdr:row>
      <xdr:rowOff>133350</xdr:rowOff>
    </xdr:to>
    <xdr:sp macro="" textlink="">
      <xdr:nvSpPr>
        <xdr:cNvPr id="17" name="TextBox 16"/>
        <xdr:cNvSpPr txBox="1"/>
      </xdr:nvSpPr>
      <xdr:spPr>
        <a:xfrm>
          <a:off x="10344150" y="12058650"/>
          <a:ext cx="3143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a:t>a</a:t>
          </a:r>
        </a:p>
      </xdr:txBody>
    </xdr:sp>
    <xdr:clientData/>
  </xdr:twoCellAnchor>
  <xdr:twoCellAnchor>
    <xdr:from>
      <xdr:col>12</xdr:col>
      <xdr:colOff>419100</xdr:colOff>
      <xdr:row>60</xdr:row>
      <xdr:rowOff>95250</xdr:rowOff>
    </xdr:from>
    <xdr:to>
      <xdr:col>13</xdr:col>
      <xdr:colOff>66675</xdr:colOff>
      <xdr:row>62</xdr:row>
      <xdr:rowOff>38100</xdr:rowOff>
    </xdr:to>
    <xdr:sp macro="" textlink="">
      <xdr:nvSpPr>
        <xdr:cNvPr id="18" name="TextBox 17"/>
        <xdr:cNvSpPr txBox="1"/>
      </xdr:nvSpPr>
      <xdr:spPr>
        <a:xfrm>
          <a:off x="9477375" y="11525250"/>
          <a:ext cx="25717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a:t>a</a:t>
          </a:r>
        </a:p>
      </xdr:txBody>
    </xdr:sp>
    <xdr:clientData/>
  </xdr:twoCellAnchor>
  <xdr:twoCellAnchor>
    <xdr:from>
      <xdr:col>11</xdr:col>
      <xdr:colOff>600075</xdr:colOff>
      <xdr:row>62</xdr:row>
      <xdr:rowOff>133350</xdr:rowOff>
    </xdr:from>
    <xdr:to>
      <xdr:col>11</xdr:col>
      <xdr:colOff>914400</xdr:colOff>
      <xdr:row>64</xdr:row>
      <xdr:rowOff>19050</xdr:rowOff>
    </xdr:to>
    <xdr:sp macro="" textlink="">
      <xdr:nvSpPr>
        <xdr:cNvPr id="19" name="TextBox 18"/>
        <xdr:cNvSpPr txBox="1"/>
      </xdr:nvSpPr>
      <xdr:spPr>
        <a:xfrm>
          <a:off x="8572500" y="11944350"/>
          <a:ext cx="3143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a:t>a</a:t>
          </a:r>
        </a:p>
      </xdr:txBody>
    </xdr:sp>
    <xdr:clientData/>
  </xdr:twoCellAnchor>
  <xdr:twoCellAnchor>
    <xdr:from>
      <xdr:col>21</xdr:col>
      <xdr:colOff>504824</xdr:colOff>
      <xdr:row>8</xdr:row>
      <xdr:rowOff>142875</xdr:rowOff>
    </xdr:from>
    <xdr:to>
      <xdr:col>29</xdr:col>
      <xdr:colOff>542925</xdr:colOff>
      <xdr:row>27</xdr:row>
      <xdr:rowOff>0</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80962</xdr:colOff>
      <xdr:row>17</xdr:row>
      <xdr:rowOff>33337</xdr:rowOff>
    </xdr:from>
    <xdr:to>
      <xdr:col>5</xdr:col>
      <xdr:colOff>976312</xdr:colOff>
      <xdr:row>31</xdr:row>
      <xdr:rowOff>109537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34</xdr:row>
      <xdr:rowOff>95250</xdr:rowOff>
    </xdr:from>
    <xdr:to>
      <xdr:col>5</xdr:col>
      <xdr:colOff>914400</xdr:colOff>
      <xdr:row>48</xdr:row>
      <xdr:rowOff>171450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50</xdr:row>
      <xdr:rowOff>95250</xdr:rowOff>
    </xdr:from>
    <xdr:to>
      <xdr:col>5</xdr:col>
      <xdr:colOff>914400</xdr:colOff>
      <xdr:row>64</xdr:row>
      <xdr:rowOff>171450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561975</xdr:colOff>
      <xdr:row>12</xdr:row>
      <xdr:rowOff>1</xdr:rowOff>
    </xdr:from>
    <xdr:to>
      <xdr:col>6</xdr:col>
      <xdr:colOff>66675</xdr:colOff>
      <xdr:row>15</xdr:row>
      <xdr:rowOff>171451</xdr:rowOff>
    </xdr:to>
    <xdr:sp macro="" textlink="">
      <xdr:nvSpPr>
        <xdr:cNvPr id="7" name="TextBox 6"/>
        <xdr:cNvSpPr txBox="1"/>
      </xdr:nvSpPr>
      <xdr:spPr>
        <a:xfrm>
          <a:off x="561975" y="2286001"/>
          <a:ext cx="493395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a:t>Significant</a:t>
          </a:r>
          <a:r>
            <a:rPr lang="en-CA" sz="1200" baseline="0"/>
            <a:t> tolerance relationships are shown below.  The mean temperature per site was compared to the total number of invertebrates divided by the number of bags.  </a:t>
          </a:r>
          <a:endParaRPr lang="en-CA" sz="1200"/>
        </a:p>
      </xdr:txBody>
    </xdr:sp>
    <xdr:clientData/>
  </xdr:twoCellAnchor>
  <xdr:twoCellAnchor>
    <xdr:from>
      <xdr:col>7</xdr:col>
      <xdr:colOff>57150</xdr:colOff>
      <xdr:row>12</xdr:row>
      <xdr:rowOff>1</xdr:rowOff>
    </xdr:from>
    <xdr:to>
      <xdr:col>11</xdr:col>
      <xdr:colOff>390525</xdr:colOff>
      <xdr:row>15</xdr:row>
      <xdr:rowOff>171451</xdr:rowOff>
    </xdr:to>
    <xdr:sp macro="" textlink="">
      <xdr:nvSpPr>
        <xdr:cNvPr id="8" name="TextBox 7"/>
        <xdr:cNvSpPr txBox="1"/>
      </xdr:nvSpPr>
      <xdr:spPr>
        <a:xfrm>
          <a:off x="6486525" y="2286001"/>
          <a:ext cx="493395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a:t>Significant</a:t>
          </a:r>
          <a:r>
            <a:rPr lang="en-CA" sz="1200" baseline="0"/>
            <a:t> species associations are shown below.  The total number of each type of invertebrate divided by the number of bags were correlated.</a:t>
          </a:r>
          <a:endParaRPr lang="en-CA" sz="1200"/>
        </a:p>
      </xdr:txBody>
    </xdr:sp>
    <xdr:clientData/>
  </xdr:twoCellAnchor>
  <xdr:twoCellAnchor>
    <xdr:from>
      <xdr:col>7</xdr:col>
      <xdr:colOff>271462</xdr:colOff>
      <xdr:row>17</xdr:row>
      <xdr:rowOff>109537</xdr:rowOff>
    </xdr:from>
    <xdr:to>
      <xdr:col>11</xdr:col>
      <xdr:colOff>242887</xdr:colOff>
      <xdr:row>31</xdr:row>
      <xdr:rowOff>185737</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66674</xdr:colOff>
      <xdr:row>1</xdr:row>
      <xdr:rowOff>38099</xdr:rowOff>
    </xdr:from>
    <xdr:to>
      <xdr:col>15</xdr:col>
      <xdr:colOff>380999</xdr:colOff>
      <xdr:row>11</xdr:row>
      <xdr:rowOff>180974</xdr:rowOff>
    </xdr:to>
    <xdr:sp macro="" textlink="">
      <xdr:nvSpPr>
        <xdr:cNvPr id="2" name="TextBox 1"/>
        <xdr:cNvSpPr txBox="1"/>
      </xdr:nvSpPr>
      <xdr:spPr>
        <a:xfrm>
          <a:off x="6115049" y="228599"/>
          <a:ext cx="4581525" cy="2047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r>
            <a:rPr lang="en-CA" sz="1100"/>
            <a:t>For</a:t>
          </a:r>
          <a:r>
            <a:rPr lang="en-CA" sz="1100" baseline="0"/>
            <a:t> the relationships shown, H' was calculated for each leaf species by site combination.  The mean H' was then calculated for each site.  These H' values were then compared against the mean temperature for each site.  </a:t>
          </a:r>
        </a:p>
        <a:p>
          <a:endParaRPr lang="en-CA" sz="1100" baseline="0"/>
        </a:p>
        <a:p>
          <a:r>
            <a:rPr lang="en-CA" sz="1100" baseline="0"/>
            <a:t>The number of shredders (Shred) per bag was calculated for each leaf species by site combination and then these values were averaged. </a:t>
          </a:r>
        </a:p>
        <a:p>
          <a:endParaRPr lang="en-CA" sz="1100" baseline="0"/>
        </a:p>
        <a:p>
          <a:r>
            <a:rPr lang="en-CA" sz="1100" baseline="0"/>
            <a:t>The mean number of EPT taxa and Pollution sensitive taxa per bag is also provided.</a:t>
          </a:r>
          <a:endParaRPr lang="en-CA" sz="1100"/>
        </a:p>
      </xdr:txBody>
    </xdr:sp>
    <xdr:clientData/>
  </xdr:twoCellAnchor>
  <xdr:twoCellAnchor>
    <xdr:from>
      <xdr:col>1</xdr:col>
      <xdr:colOff>195262</xdr:colOff>
      <xdr:row>11</xdr:row>
      <xdr:rowOff>166687</xdr:rowOff>
    </xdr:from>
    <xdr:to>
      <xdr:col>6</xdr:col>
      <xdr:colOff>966787</xdr:colOff>
      <xdr:row>27</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30</xdr:row>
      <xdr:rowOff>0</xdr:rowOff>
    </xdr:from>
    <xdr:to>
      <xdr:col>6</xdr:col>
      <xdr:colOff>771525</xdr:colOff>
      <xdr:row>45</xdr:row>
      <xdr:rowOff>166688</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438150</xdr:colOff>
      <xdr:row>1</xdr:row>
      <xdr:rowOff>76199</xdr:rowOff>
    </xdr:from>
    <xdr:to>
      <xdr:col>13</xdr:col>
      <xdr:colOff>533400</xdr:colOff>
      <xdr:row>18</xdr:row>
      <xdr:rowOff>161924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419100</xdr:colOff>
      <xdr:row>17</xdr:row>
      <xdr:rowOff>180975</xdr:rowOff>
    </xdr:from>
    <xdr:to>
      <xdr:col>13</xdr:col>
      <xdr:colOff>514350</xdr:colOff>
      <xdr:row>35</xdr:row>
      <xdr:rowOff>76200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447675</xdr:colOff>
      <xdr:row>35</xdr:row>
      <xdr:rowOff>19050</xdr:rowOff>
    </xdr:from>
    <xdr:to>
      <xdr:col>13</xdr:col>
      <xdr:colOff>542925</xdr:colOff>
      <xdr:row>52</xdr:row>
      <xdr:rowOff>104775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odiversity Figures"/>
    </sheetNames>
    <sheetDataSet>
      <sheetData sheetId="0">
        <row r="1">
          <cell r="B1" t="str">
            <v>H'</v>
          </cell>
          <cell r="C1" t="str">
            <v>Abundance</v>
          </cell>
          <cell r="D1" t="str">
            <v>Richness</v>
          </cell>
        </row>
        <row r="2">
          <cell r="A2">
            <v>1</v>
          </cell>
          <cell r="B2">
            <v>2.6199525284397716</v>
          </cell>
          <cell r="C2">
            <v>572</v>
          </cell>
          <cell r="D2">
            <v>27</v>
          </cell>
        </row>
        <row r="3">
          <cell r="A3">
            <v>2</v>
          </cell>
          <cell r="B3">
            <v>2.5673709990151923</v>
          </cell>
          <cell r="C3">
            <v>556</v>
          </cell>
          <cell r="D3">
            <v>32</v>
          </cell>
        </row>
        <row r="4">
          <cell r="A4">
            <v>3</v>
          </cell>
          <cell r="B4">
            <v>1.8854075027231121</v>
          </cell>
          <cell r="C4">
            <v>180</v>
          </cell>
          <cell r="D4">
            <v>17</v>
          </cell>
        </row>
        <row r="5">
          <cell r="A5">
            <v>5</v>
          </cell>
          <cell r="B5">
            <v>2.3207357976186094</v>
          </cell>
          <cell r="C5">
            <v>168</v>
          </cell>
          <cell r="D5">
            <v>21</v>
          </cell>
        </row>
        <row r="6">
          <cell r="A6">
            <v>6</v>
          </cell>
          <cell r="B6">
            <v>0.402603103949846</v>
          </cell>
          <cell r="C6">
            <v>754</v>
          </cell>
          <cell r="D6">
            <v>5</v>
          </cell>
        </row>
        <row r="7">
          <cell r="A7">
            <v>9</v>
          </cell>
          <cell r="B7">
            <v>1.8096236349089754</v>
          </cell>
          <cell r="C7">
            <v>438</v>
          </cell>
          <cell r="D7">
            <v>18</v>
          </cell>
        </row>
        <row r="8">
          <cell r="A8">
            <v>10</v>
          </cell>
          <cell r="B8">
            <v>2.372699690367492</v>
          </cell>
          <cell r="C8">
            <v>165</v>
          </cell>
          <cell r="D8">
            <v>21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3"/>
  <sheetViews>
    <sheetView topLeftCell="H1" workbookViewId="0">
      <selection activeCell="R36" sqref="R36"/>
    </sheetView>
  </sheetViews>
  <sheetFormatPr defaultRowHeight="15" x14ac:dyDescent="0.25"/>
  <cols>
    <col min="3" max="3" width="16.5703125" customWidth="1"/>
    <col min="4" max="4" width="17.5703125" customWidth="1"/>
    <col min="5" max="5" width="18.7109375" customWidth="1"/>
    <col min="6" max="6" width="22.28515625" customWidth="1"/>
    <col min="7" max="7" width="16" customWidth="1"/>
  </cols>
  <sheetData>
    <row r="1" spans="1:16" s="1" customFormat="1" x14ac:dyDescent="0.25">
      <c r="A1" s="8" t="s">
        <v>110</v>
      </c>
      <c r="B1" s="8" t="s">
        <v>4</v>
      </c>
      <c r="C1" s="8" t="s">
        <v>111</v>
      </c>
      <c r="D1" s="8" t="s">
        <v>112</v>
      </c>
      <c r="E1" s="8" t="s">
        <v>113</v>
      </c>
      <c r="F1" s="8" t="s">
        <v>114</v>
      </c>
      <c r="G1" s="8" t="s">
        <v>43</v>
      </c>
      <c r="H1" s="8" t="s">
        <v>45</v>
      </c>
      <c r="I1" s="8" t="s">
        <v>46</v>
      </c>
      <c r="J1" s="8" t="s">
        <v>115</v>
      </c>
      <c r="K1" s="8" t="s">
        <v>47</v>
      </c>
      <c r="L1" s="8"/>
      <c r="M1" s="8"/>
      <c r="N1" s="8"/>
      <c r="O1" s="8"/>
      <c r="P1" s="8"/>
    </row>
    <row r="2" spans="1:16" s="1" customFormat="1" x14ac:dyDescent="0.25">
      <c r="A2" s="1">
        <v>2015</v>
      </c>
      <c r="B2" s="1">
        <v>1</v>
      </c>
      <c r="C2" s="1" t="s">
        <v>19</v>
      </c>
      <c r="D2" s="1" t="s">
        <v>50</v>
      </c>
      <c r="E2" s="1" t="s">
        <v>51</v>
      </c>
      <c r="F2" s="1" t="s">
        <v>52</v>
      </c>
      <c r="G2" s="1" t="s">
        <v>13</v>
      </c>
      <c r="H2" s="1">
        <v>1</v>
      </c>
      <c r="K2" s="1">
        <v>1</v>
      </c>
    </row>
    <row r="3" spans="1:16" s="1" customFormat="1" x14ac:dyDescent="0.25">
      <c r="A3" s="1">
        <v>2015</v>
      </c>
      <c r="B3" s="1">
        <v>1</v>
      </c>
      <c r="C3" s="1" t="s">
        <v>21</v>
      </c>
      <c r="D3" s="1" t="s">
        <v>53</v>
      </c>
      <c r="E3" s="1" t="s">
        <v>51</v>
      </c>
      <c r="F3" s="1" t="s">
        <v>52</v>
      </c>
      <c r="G3" s="1" t="s">
        <v>54</v>
      </c>
      <c r="H3" s="1">
        <v>1</v>
      </c>
      <c r="I3" s="1">
        <v>3</v>
      </c>
      <c r="J3" s="1">
        <v>6</v>
      </c>
      <c r="K3" s="1">
        <v>10</v>
      </c>
    </row>
    <row r="4" spans="1:16" s="1" customFormat="1" x14ac:dyDescent="0.25">
      <c r="A4" s="1">
        <v>2015</v>
      </c>
      <c r="B4" s="1">
        <v>1</v>
      </c>
      <c r="C4" s="1" t="s">
        <v>22</v>
      </c>
      <c r="D4" s="1" t="s">
        <v>55</v>
      </c>
      <c r="E4" s="1" t="s">
        <v>51</v>
      </c>
      <c r="F4" s="1" t="s">
        <v>52</v>
      </c>
      <c r="G4" s="1" t="s">
        <v>13</v>
      </c>
      <c r="I4" s="1">
        <v>1</v>
      </c>
      <c r="K4" s="1">
        <v>1</v>
      </c>
    </row>
    <row r="5" spans="1:16" s="1" customFormat="1" x14ac:dyDescent="0.25">
      <c r="A5" s="1">
        <v>2015</v>
      </c>
      <c r="B5" s="1">
        <v>1</v>
      </c>
      <c r="C5" s="1" t="s">
        <v>23</v>
      </c>
      <c r="D5" s="1" t="s">
        <v>56</v>
      </c>
      <c r="E5" s="1" t="s">
        <v>57</v>
      </c>
      <c r="F5" s="1" t="s">
        <v>58</v>
      </c>
      <c r="G5" s="1" t="s">
        <v>13</v>
      </c>
      <c r="H5" s="1">
        <v>15</v>
      </c>
      <c r="I5" s="1">
        <v>9</v>
      </c>
      <c r="J5" s="1">
        <v>21</v>
      </c>
      <c r="K5" s="1">
        <v>45</v>
      </c>
    </row>
    <row r="6" spans="1:16" s="1" customFormat="1" x14ac:dyDescent="0.25">
      <c r="A6" s="1">
        <v>2015</v>
      </c>
      <c r="B6" s="1">
        <v>1</v>
      </c>
      <c r="C6" s="1" t="s">
        <v>23</v>
      </c>
      <c r="D6" s="1" t="s">
        <v>59</v>
      </c>
      <c r="E6" s="1" t="s">
        <v>60</v>
      </c>
      <c r="F6" s="1" t="s">
        <v>52</v>
      </c>
      <c r="G6" s="1" t="s">
        <v>13</v>
      </c>
      <c r="H6" s="1">
        <v>2</v>
      </c>
      <c r="K6" s="1">
        <v>2</v>
      </c>
    </row>
    <row r="7" spans="1:16" s="1" customFormat="1" x14ac:dyDescent="0.25">
      <c r="A7" s="1">
        <v>2015</v>
      </c>
      <c r="B7" s="1">
        <v>1</v>
      </c>
      <c r="C7" s="1" t="s">
        <v>24</v>
      </c>
      <c r="D7" s="1" t="s">
        <v>61</v>
      </c>
      <c r="E7" s="1" t="s">
        <v>60</v>
      </c>
      <c r="F7" s="1" t="s">
        <v>52</v>
      </c>
      <c r="G7" s="1" t="s">
        <v>54</v>
      </c>
      <c r="H7" s="1">
        <v>24</v>
      </c>
      <c r="I7" s="1">
        <v>10</v>
      </c>
      <c r="J7" s="1">
        <v>5</v>
      </c>
      <c r="K7" s="1">
        <v>39</v>
      </c>
    </row>
    <row r="8" spans="1:16" s="1" customFormat="1" x14ac:dyDescent="0.25">
      <c r="A8" s="1">
        <v>2015</v>
      </c>
      <c r="B8" s="1">
        <v>1</v>
      </c>
      <c r="C8" s="1" t="s">
        <v>24</v>
      </c>
      <c r="D8" s="1" t="s">
        <v>62</v>
      </c>
      <c r="E8" s="1" t="s">
        <v>60</v>
      </c>
      <c r="F8" s="1" t="s">
        <v>52</v>
      </c>
      <c r="G8" s="1" t="s">
        <v>13</v>
      </c>
      <c r="H8" s="1">
        <v>17</v>
      </c>
      <c r="I8" s="1">
        <v>3</v>
      </c>
      <c r="J8" s="1">
        <v>5</v>
      </c>
      <c r="K8" s="1">
        <v>25</v>
      </c>
    </row>
    <row r="9" spans="1:16" s="1" customFormat="1" x14ac:dyDescent="0.25">
      <c r="A9" s="1">
        <v>2015</v>
      </c>
      <c r="B9" s="1">
        <v>1</v>
      </c>
      <c r="C9" s="1" t="s">
        <v>24</v>
      </c>
      <c r="D9" s="1" t="s">
        <v>63</v>
      </c>
      <c r="E9" s="1" t="s">
        <v>60</v>
      </c>
      <c r="F9" s="1" t="s">
        <v>52</v>
      </c>
      <c r="G9" s="1" t="s">
        <v>14</v>
      </c>
      <c r="H9" s="1">
        <v>10</v>
      </c>
      <c r="J9" s="1">
        <v>6</v>
      </c>
      <c r="K9" s="1">
        <v>16</v>
      </c>
    </row>
    <row r="10" spans="1:16" s="1" customFormat="1" x14ac:dyDescent="0.25">
      <c r="A10" s="1">
        <v>2015</v>
      </c>
      <c r="B10" s="1">
        <v>1</v>
      </c>
      <c r="C10" s="1" t="s">
        <v>24</v>
      </c>
      <c r="D10" s="1" t="s">
        <v>64</v>
      </c>
      <c r="E10" s="1" t="s">
        <v>65</v>
      </c>
      <c r="F10" s="1" t="s">
        <v>52</v>
      </c>
      <c r="G10" s="1" t="s">
        <v>54</v>
      </c>
      <c r="H10" s="1">
        <v>6</v>
      </c>
      <c r="I10" s="1">
        <v>20</v>
      </c>
      <c r="J10" s="1">
        <v>13</v>
      </c>
      <c r="K10" s="1">
        <v>39</v>
      </c>
    </row>
    <row r="11" spans="1:16" s="1" customFormat="1" x14ac:dyDescent="0.25">
      <c r="A11" s="1">
        <v>2015</v>
      </c>
      <c r="B11" s="1">
        <v>1</v>
      </c>
      <c r="C11" s="1" t="s">
        <v>24</v>
      </c>
      <c r="D11" s="1" t="s">
        <v>66</v>
      </c>
      <c r="E11" s="1" t="s">
        <v>60</v>
      </c>
      <c r="F11" s="1" t="s">
        <v>52</v>
      </c>
      <c r="G11" s="1" t="s">
        <v>14</v>
      </c>
      <c r="H11" s="1">
        <v>16</v>
      </c>
      <c r="I11" s="1">
        <v>17</v>
      </c>
      <c r="J11" s="1">
        <v>16</v>
      </c>
      <c r="K11" s="1">
        <v>49</v>
      </c>
    </row>
    <row r="12" spans="1:16" s="1" customFormat="1" x14ac:dyDescent="0.25">
      <c r="A12" s="1">
        <v>2015</v>
      </c>
      <c r="B12" s="1">
        <v>1</v>
      </c>
      <c r="C12" s="1" t="s">
        <v>67</v>
      </c>
      <c r="H12" s="1">
        <v>2</v>
      </c>
      <c r="K12" s="1">
        <v>2</v>
      </c>
    </row>
    <row r="13" spans="1:16" s="1" customFormat="1" x14ac:dyDescent="0.25">
      <c r="A13" s="1">
        <v>2015</v>
      </c>
      <c r="B13" s="1">
        <v>1</v>
      </c>
      <c r="C13" s="1" t="s">
        <v>26</v>
      </c>
      <c r="D13" s="1" t="s">
        <v>68</v>
      </c>
      <c r="E13" s="1" t="s">
        <v>69</v>
      </c>
      <c r="F13" s="1" t="s">
        <v>69</v>
      </c>
      <c r="G13" s="1" t="s">
        <v>13</v>
      </c>
      <c r="H13" s="1">
        <v>0</v>
      </c>
      <c r="I13" s="1">
        <v>1</v>
      </c>
      <c r="J13" s="1">
        <v>0</v>
      </c>
      <c r="K13" s="1">
        <v>1</v>
      </c>
    </row>
    <row r="14" spans="1:16" s="1" customFormat="1" x14ac:dyDescent="0.25">
      <c r="A14" s="1">
        <v>2015</v>
      </c>
      <c r="B14" s="1">
        <v>1</v>
      </c>
      <c r="C14" s="1" t="s">
        <v>28</v>
      </c>
      <c r="D14" s="1" t="s">
        <v>70</v>
      </c>
      <c r="E14" s="1" t="s">
        <v>71</v>
      </c>
      <c r="F14" s="1" t="s">
        <v>52</v>
      </c>
      <c r="G14" s="1" t="s">
        <v>14</v>
      </c>
      <c r="J14" s="1">
        <v>2</v>
      </c>
      <c r="K14" s="1">
        <v>2</v>
      </c>
    </row>
    <row r="15" spans="1:16" s="1" customFormat="1" x14ac:dyDescent="0.25">
      <c r="A15" s="1">
        <v>2015</v>
      </c>
      <c r="B15" s="1">
        <v>1</v>
      </c>
      <c r="C15" s="1" t="s">
        <v>28</v>
      </c>
      <c r="D15" s="1" t="s">
        <v>72</v>
      </c>
      <c r="E15" s="1" t="s">
        <v>69</v>
      </c>
      <c r="F15" s="1" t="s">
        <v>69</v>
      </c>
      <c r="G15" s="1" t="s">
        <v>54</v>
      </c>
      <c r="J15" s="1">
        <v>5</v>
      </c>
      <c r="K15" s="1">
        <v>5</v>
      </c>
    </row>
    <row r="16" spans="1:16" s="1" customFormat="1" x14ac:dyDescent="0.25">
      <c r="A16" s="1">
        <v>2015</v>
      </c>
      <c r="B16" s="1">
        <v>1</v>
      </c>
      <c r="C16" s="1" t="s">
        <v>28</v>
      </c>
      <c r="D16" s="1" t="s">
        <v>73</v>
      </c>
      <c r="E16" s="1" t="s">
        <v>71</v>
      </c>
      <c r="F16" s="1" t="s">
        <v>52</v>
      </c>
      <c r="G16" s="1" t="s">
        <v>54</v>
      </c>
      <c r="H16" s="1">
        <v>1</v>
      </c>
      <c r="I16" s="1">
        <v>1</v>
      </c>
      <c r="J16" s="1">
        <v>0</v>
      </c>
      <c r="K16" s="1">
        <v>2</v>
      </c>
    </row>
    <row r="17" spans="1:11" s="1" customFormat="1" x14ac:dyDescent="0.25">
      <c r="A17" s="1">
        <v>2015</v>
      </c>
      <c r="B17" s="1">
        <v>1</v>
      </c>
      <c r="C17" s="1" t="s">
        <v>28</v>
      </c>
      <c r="D17" s="1" t="s">
        <v>74</v>
      </c>
      <c r="E17" s="1" t="s">
        <v>71</v>
      </c>
      <c r="F17" s="1" t="s">
        <v>52</v>
      </c>
      <c r="G17" s="1" t="s">
        <v>54</v>
      </c>
      <c r="H17" s="1">
        <v>7</v>
      </c>
      <c r="I17" s="1">
        <v>35</v>
      </c>
      <c r="J17" s="1">
        <v>63</v>
      </c>
      <c r="K17" s="1">
        <v>105</v>
      </c>
    </row>
    <row r="18" spans="1:11" s="1" customFormat="1" x14ac:dyDescent="0.25">
      <c r="A18" s="1">
        <v>2015</v>
      </c>
      <c r="B18" s="1">
        <v>1</v>
      </c>
      <c r="C18" s="1" t="s">
        <v>28</v>
      </c>
      <c r="D18" s="1" t="s">
        <v>75</v>
      </c>
      <c r="E18" s="1" t="s">
        <v>69</v>
      </c>
      <c r="F18" s="1" t="s">
        <v>69</v>
      </c>
      <c r="G18" s="1" t="s">
        <v>14</v>
      </c>
      <c r="H18" s="1">
        <v>10</v>
      </c>
      <c r="I18" s="1">
        <v>38</v>
      </c>
      <c r="J18" s="1">
        <v>31</v>
      </c>
      <c r="K18" s="1">
        <v>79</v>
      </c>
    </row>
    <row r="19" spans="1:11" s="1" customFormat="1" x14ac:dyDescent="0.25">
      <c r="A19" s="1">
        <v>2015</v>
      </c>
      <c r="B19" s="1">
        <v>1</v>
      </c>
      <c r="C19" s="1" t="s">
        <v>28</v>
      </c>
      <c r="D19" s="1" t="s">
        <v>76</v>
      </c>
      <c r="E19" s="1" t="s">
        <v>69</v>
      </c>
      <c r="F19" s="1" t="s">
        <v>69</v>
      </c>
      <c r="G19" s="1" t="s">
        <v>54</v>
      </c>
      <c r="H19" s="1">
        <v>17</v>
      </c>
      <c r="I19" s="1">
        <v>10</v>
      </c>
      <c r="J19" s="1">
        <v>22</v>
      </c>
      <c r="K19" s="1">
        <v>49</v>
      </c>
    </row>
    <row r="20" spans="1:11" s="1" customFormat="1" x14ac:dyDescent="0.25">
      <c r="A20" s="1">
        <v>2015</v>
      </c>
      <c r="B20" s="1">
        <v>1</v>
      </c>
      <c r="C20" s="1" t="s">
        <v>28</v>
      </c>
      <c r="D20" s="1" t="s">
        <v>77</v>
      </c>
      <c r="E20" s="1" t="s">
        <v>71</v>
      </c>
      <c r="F20" s="1" t="s">
        <v>52</v>
      </c>
      <c r="G20" s="1" t="s">
        <v>54</v>
      </c>
      <c r="H20" s="1">
        <v>3</v>
      </c>
      <c r="I20" s="1">
        <v>2</v>
      </c>
      <c r="K20" s="1">
        <v>5</v>
      </c>
    </row>
    <row r="21" spans="1:11" s="1" customFormat="1" x14ac:dyDescent="0.25">
      <c r="A21" s="1">
        <v>2015</v>
      </c>
      <c r="B21" s="1">
        <v>1</v>
      </c>
      <c r="C21" s="1" t="s">
        <v>29</v>
      </c>
      <c r="D21" s="1" t="s">
        <v>78</v>
      </c>
      <c r="J21" s="1">
        <v>3</v>
      </c>
      <c r="K21" s="1">
        <v>3</v>
      </c>
    </row>
    <row r="22" spans="1:11" s="1" customFormat="1" x14ac:dyDescent="0.25">
      <c r="A22" s="1">
        <v>2015</v>
      </c>
      <c r="B22" s="1">
        <v>1</v>
      </c>
      <c r="C22" s="1" t="s">
        <v>29</v>
      </c>
      <c r="D22" s="1" t="s">
        <v>79</v>
      </c>
      <c r="E22" s="1" t="s">
        <v>60</v>
      </c>
      <c r="F22" s="1" t="s">
        <v>52</v>
      </c>
      <c r="G22" s="1" t="s">
        <v>13</v>
      </c>
      <c r="H22" s="1">
        <v>5</v>
      </c>
      <c r="I22" s="1">
        <v>13</v>
      </c>
      <c r="J22" s="1">
        <v>25</v>
      </c>
      <c r="K22" s="1">
        <v>43</v>
      </c>
    </row>
    <row r="23" spans="1:11" s="1" customFormat="1" x14ac:dyDescent="0.25">
      <c r="A23" s="1">
        <v>2015</v>
      </c>
      <c r="B23" s="1">
        <v>1</v>
      </c>
      <c r="C23" s="1" t="s">
        <v>29</v>
      </c>
      <c r="D23" s="1" t="s">
        <v>80</v>
      </c>
      <c r="E23" s="1" t="s">
        <v>71</v>
      </c>
      <c r="F23" s="1" t="s">
        <v>52</v>
      </c>
      <c r="I23" s="1">
        <v>1</v>
      </c>
      <c r="K23" s="1">
        <v>1</v>
      </c>
    </row>
    <row r="24" spans="1:11" s="1" customFormat="1" x14ac:dyDescent="0.25">
      <c r="A24" s="1">
        <v>2015</v>
      </c>
      <c r="B24" s="1">
        <v>1</v>
      </c>
      <c r="C24" s="1" t="s">
        <v>29</v>
      </c>
      <c r="D24" s="1" t="s">
        <v>81</v>
      </c>
      <c r="E24" s="1" t="s">
        <v>69</v>
      </c>
      <c r="F24" s="1" t="s">
        <v>69</v>
      </c>
      <c r="G24" s="1" t="s">
        <v>54</v>
      </c>
      <c r="H24" s="1">
        <v>1</v>
      </c>
      <c r="I24" s="1">
        <v>1</v>
      </c>
      <c r="K24" s="1">
        <v>2</v>
      </c>
    </row>
    <row r="25" spans="1:11" s="1" customFormat="1" x14ac:dyDescent="0.25">
      <c r="A25" s="1">
        <v>2015</v>
      </c>
      <c r="B25" s="1">
        <v>1</v>
      </c>
      <c r="C25" s="1" t="s">
        <v>29</v>
      </c>
      <c r="D25" s="1" t="s">
        <v>82</v>
      </c>
      <c r="E25" s="1" t="s">
        <v>51</v>
      </c>
      <c r="F25" s="1" t="s">
        <v>52</v>
      </c>
      <c r="G25" s="1" t="s">
        <v>54</v>
      </c>
      <c r="H25" s="1">
        <v>3</v>
      </c>
      <c r="I25" s="1">
        <v>3</v>
      </c>
      <c r="K25" s="1">
        <v>6</v>
      </c>
    </row>
    <row r="26" spans="1:11" s="1" customFormat="1" x14ac:dyDescent="0.25">
      <c r="A26" s="1">
        <v>2015</v>
      </c>
      <c r="B26" s="1">
        <v>1</v>
      </c>
      <c r="C26" s="1" t="s">
        <v>29</v>
      </c>
      <c r="D26" s="1" t="s">
        <v>83</v>
      </c>
      <c r="E26" s="1" t="s">
        <v>65</v>
      </c>
      <c r="F26" s="1" t="s">
        <v>52</v>
      </c>
      <c r="G26" s="1" t="s">
        <v>54</v>
      </c>
      <c r="J26" s="1">
        <v>2</v>
      </c>
      <c r="K26" s="1">
        <v>2</v>
      </c>
    </row>
    <row r="27" spans="1:11" s="1" customFormat="1" x14ac:dyDescent="0.25">
      <c r="A27" s="1">
        <v>2015</v>
      </c>
      <c r="B27" s="1">
        <v>1</v>
      </c>
      <c r="C27" s="1" t="s">
        <v>29</v>
      </c>
      <c r="D27" s="1" t="s">
        <v>79</v>
      </c>
      <c r="E27" s="1" t="s">
        <v>60</v>
      </c>
      <c r="F27" s="1" t="s">
        <v>52</v>
      </c>
      <c r="G27" s="1" t="s">
        <v>13</v>
      </c>
      <c r="H27" s="1">
        <v>5</v>
      </c>
      <c r="I27" s="1">
        <v>1</v>
      </c>
      <c r="J27" s="1">
        <v>9</v>
      </c>
      <c r="K27" s="1">
        <v>15</v>
      </c>
    </row>
    <row r="28" spans="1:11" s="1" customFormat="1" x14ac:dyDescent="0.25">
      <c r="A28" s="1">
        <v>2015</v>
      </c>
      <c r="B28" s="1">
        <v>1</v>
      </c>
      <c r="C28" s="1" t="s">
        <v>29</v>
      </c>
      <c r="D28" s="1" t="s">
        <v>84</v>
      </c>
      <c r="E28" s="1" t="s">
        <v>69</v>
      </c>
      <c r="F28" s="1" t="s">
        <v>69</v>
      </c>
      <c r="G28" s="1" t="s">
        <v>54</v>
      </c>
      <c r="I28" s="1">
        <v>21</v>
      </c>
      <c r="J28" s="1">
        <v>2</v>
      </c>
      <c r="K28" s="1">
        <v>23</v>
      </c>
    </row>
    <row r="29" spans="1:11" s="1" customFormat="1" x14ac:dyDescent="0.25">
      <c r="A29" s="1">
        <v>2015</v>
      </c>
      <c r="B29" s="1">
        <v>2</v>
      </c>
      <c r="C29" s="1" t="s">
        <v>19</v>
      </c>
      <c r="D29" s="1" t="s">
        <v>50</v>
      </c>
      <c r="E29" s="1" t="s">
        <v>51</v>
      </c>
      <c r="F29" s="1" t="s">
        <v>52</v>
      </c>
      <c r="G29" s="1" t="s">
        <v>13</v>
      </c>
      <c r="J29" s="1">
        <v>2</v>
      </c>
      <c r="K29" s="1">
        <v>2</v>
      </c>
    </row>
    <row r="30" spans="1:11" s="1" customFormat="1" x14ac:dyDescent="0.25">
      <c r="A30" s="1">
        <v>2015</v>
      </c>
      <c r="B30" s="1">
        <v>2</v>
      </c>
      <c r="C30" s="1" t="s">
        <v>20</v>
      </c>
      <c r="D30" s="1" t="s">
        <v>85</v>
      </c>
      <c r="E30" s="1" t="s">
        <v>69</v>
      </c>
      <c r="F30" s="1" t="s">
        <v>69</v>
      </c>
      <c r="G30" s="1" t="s">
        <v>13</v>
      </c>
      <c r="H30" s="1">
        <v>1</v>
      </c>
      <c r="I30" s="1">
        <v>1</v>
      </c>
      <c r="K30" s="1">
        <v>2</v>
      </c>
    </row>
    <row r="31" spans="1:11" s="1" customFormat="1" x14ac:dyDescent="0.25">
      <c r="A31" s="1">
        <v>2015</v>
      </c>
      <c r="B31" s="1">
        <v>2</v>
      </c>
      <c r="C31" s="1" t="s">
        <v>21</v>
      </c>
      <c r="D31" s="1" t="s">
        <v>53</v>
      </c>
      <c r="E31" s="1" t="s">
        <v>51</v>
      </c>
      <c r="F31" s="1" t="s">
        <v>52</v>
      </c>
      <c r="G31" s="1" t="s">
        <v>54</v>
      </c>
      <c r="H31" s="1">
        <v>1</v>
      </c>
      <c r="J31" s="1">
        <v>3</v>
      </c>
      <c r="K31" s="1">
        <v>4</v>
      </c>
    </row>
    <row r="32" spans="1:11" s="1" customFormat="1" x14ac:dyDescent="0.25">
      <c r="A32" s="1">
        <v>2015</v>
      </c>
      <c r="B32" s="1">
        <v>2</v>
      </c>
      <c r="C32" s="1" t="s">
        <v>22</v>
      </c>
      <c r="D32" s="1" t="s">
        <v>55</v>
      </c>
      <c r="E32" s="1" t="s">
        <v>51</v>
      </c>
      <c r="F32" s="1" t="s">
        <v>52</v>
      </c>
      <c r="G32" s="1" t="s">
        <v>13</v>
      </c>
      <c r="I32" s="1">
        <v>2</v>
      </c>
      <c r="K32" s="1">
        <v>2</v>
      </c>
    </row>
    <row r="33" spans="1:11" s="1" customFormat="1" x14ac:dyDescent="0.25">
      <c r="A33" s="1">
        <v>2015</v>
      </c>
      <c r="B33" s="1">
        <v>2</v>
      </c>
      <c r="C33" s="1" t="s">
        <v>23</v>
      </c>
      <c r="D33" s="1" t="s">
        <v>56</v>
      </c>
      <c r="E33" s="1" t="s">
        <v>57</v>
      </c>
      <c r="F33" s="1" t="s">
        <v>58</v>
      </c>
      <c r="G33" s="1" t="s">
        <v>13</v>
      </c>
      <c r="H33" s="1">
        <v>3</v>
      </c>
      <c r="I33" s="1">
        <v>9</v>
      </c>
      <c r="J33" s="1">
        <v>28</v>
      </c>
      <c r="K33" s="1">
        <v>40</v>
      </c>
    </row>
    <row r="34" spans="1:11" s="1" customFormat="1" x14ac:dyDescent="0.25">
      <c r="A34" s="1">
        <v>2015</v>
      </c>
      <c r="B34" s="1">
        <v>2</v>
      </c>
      <c r="C34" s="1" t="s">
        <v>23</v>
      </c>
      <c r="D34" s="1" t="s">
        <v>86</v>
      </c>
      <c r="E34" s="1" t="s">
        <v>69</v>
      </c>
      <c r="F34" s="1" t="s">
        <v>69</v>
      </c>
      <c r="G34" s="1" t="s">
        <v>13</v>
      </c>
      <c r="H34" s="1">
        <v>1</v>
      </c>
      <c r="I34" s="1">
        <v>2</v>
      </c>
      <c r="K34" s="1">
        <v>3</v>
      </c>
    </row>
    <row r="35" spans="1:11" s="1" customFormat="1" x14ac:dyDescent="0.25">
      <c r="A35" s="1">
        <v>2015</v>
      </c>
      <c r="B35" s="1">
        <v>2</v>
      </c>
      <c r="C35" s="1" t="s">
        <v>23</v>
      </c>
      <c r="D35" s="1" t="s">
        <v>87</v>
      </c>
      <c r="E35" s="1" t="s">
        <v>88</v>
      </c>
      <c r="F35" s="1" t="s">
        <v>58</v>
      </c>
      <c r="G35" s="1" t="s">
        <v>13</v>
      </c>
      <c r="I35" s="1">
        <v>1</v>
      </c>
      <c r="J35" s="1">
        <v>2</v>
      </c>
      <c r="K35" s="1">
        <v>3</v>
      </c>
    </row>
    <row r="36" spans="1:11" s="1" customFormat="1" x14ac:dyDescent="0.25">
      <c r="A36" s="1">
        <v>2015</v>
      </c>
      <c r="B36" s="1">
        <v>2</v>
      </c>
      <c r="C36" s="1" t="s">
        <v>24</v>
      </c>
      <c r="D36" s="1" t="s">
        <v>61</v>
      </c>
      <c r="E36" s="1" t="s">
        <v>60</v>
      </c>
      <c r="F36" s="1" t="s">
        <v>52</v>
      </c>
      <c r="G36" s="1" t="s">
        <v>54</v>
      </c>
      <c r="H36" s="1">
        <v>5</v>
      </c>
      <c r="I36" s="1">
        <v>1</v>
      </c>
      <c r="J36" s="1">
        <v>2</v>
      </c>
      <c r="K36" s="1">
        <v>8</v>
      </c>
    </row>
    <row r="37" spans="1:11" s="1" customFormat="1" x14ac:dyDescent="0.25">
      <c r="A37" s="1">
        <v>2015</v>
      </c>
      <c r="B37" s="1">
        <v>2</v>
      </c>
      <c r="C37" s="1" t="s">
        <v>24</v>
      </c>
      <c r="D37" s="1" t="s">
        <v>62</v>
      </c>
      <c r="E37" s="1" t="s">
        <v>60</v>
      </c>
      <c r="F37" s="1" t="s">
        <v>52</v>
      </c>
      <c r="G37" s="1" t="s">
        <v>13</v>
      </c>
      <c r="H37" s="1">
        <v>22</v>
      </c>
      <c r="I37" s="1">
        <v>14</v>
      </c>
      <c r="J37" s="1">
        <v>11</v>
      </c>
      <c r="K37" s="1">
        <v>47</v>
      </c>
    </row>
    <row r="38" spans="1:11" s="1" customFormat="1" x14ac:dyDescent="0.25">
      <c r="A38" s="1">
        <v>2015</v>
      </c>
      <c r="B38" s="1">
        <v>2</v>
      </c>
      <c r="C38" s="1" t="s">
        <v>24</v>
      </c>
      <c r="D38" s="1" t="s">
        <v>63</v>
      </c>
      <c r="E38" s="1" t="s">
        <v>60</v>
      </c>
      <c r="F38" s="1" t="s">
        <v>52</v>
      </c>
      <c r="G38" s="1" t="s">
        <v>14</v>
      </c>
      <c r="H38" s="1">
        <v>3</v>
      </c>
      <c r="I38" s="1">
        <v>7</v>
      </c>
      <c r="J38" s="1">
        <v>7</v>
      </c>
      <c r="K38" s="1">
        <v>17</v>
      </c>
    </row>
    <row r="39" spans="1:11" s="1" customFormat="1" x14ac:dyDescent="0.25">
      <c r="A39" s="1">
        <v>2015</v>
      </c>
      <c r="B39" s="1">
        <v>2</v>
      </c>
      <c r="C39" s="1" t="s">
        <v>24</v>
      </c>
      <c r="D39" s="1" t="s">
        <v>64</v>
      </c>
      <c r="E39" s="1" t="s">
        <v>65</v>
      </c>
      <c r="F39" s="1" t="s">
        <v>52</v>
      </c>
      <c r="G39" s="1" t="s">
        <v>54</v>
      </c>
      <c r="H39" s="1">
        <v>3</v>
      </c>
      <c r="I39" s="1">
        <v>24</v>
      </c>
      <c r="J39" s="1">
        <v>8</v>
      </c>
      <c r="K39" s="1">
        <v>35</v>
      </c>
    </row>
    <row r="40" spans="1:11" s="1" customFormat="1" x14ac:dyDescent="0.25">
      <c r="A40" s="1">
        <v>2015</v>
      </c>
      <c r="B40" s="1">
        <v>2</v>
      </c>
      <c r="C40" s="1" t="s">
        <v>24</v>
      </c>
      <c r="D40" s="1" t="s">
        <v>66</v>
      </c>
      <c r="E40" s="1" t="s">
        <v>60</v>
      </c>
      <c r="F40" s="1" t="s">
        <v>52</v>
      </c>
      <c r="G40" s="1" t="s">
        <v>14</v>
      </c>
      <c r="H40" s="1">
        <v>2</v>
      </c>
      <c r="I40" s="1">
        <v>16</v>
      </c>
      <c r="J40" s="1">
        <v>16</v>
      </c>
      <c r="K40" s="1">
        <v>34</v>
      </c>
    </row>
    <row r="41" spans="1:11" s="1" customFormat="1" x14ac:dyDescent="0.25">
      <c r="A41" s="1">
        <v>2015</v>
      </c>
      <c r="B41" s="1">
        <v>2</v>
      </c>
      <c r="C41" s="1" t="s">
        <v>25</v>
      </c>
      <c r="D41" s="1" t="s">
        <v>89</v>
      </c>
      <c r="E41" s="1" t="s">
        <v>65</v>
      </c>
      <c r="F41" s="1" t="s">
        <v>52</v>
      </c>
      <c r="G41" s="1" t="s">
        <v>13</v>
      </c>
      <c r="J41" s="1">
        <v>1</v>
      </c>
      <c r="K41" s="1">
        <v>1</v>
      </c>
    </row>
    <row r="42" spans="1:11" s="1" customFormat="1" x14ac:dyDescent="0.25">
      <c r="A42" s="1">
        <v>2015</v>
      </c>
      <c r="B42" s="1">
        <v>2</v>
      </c>
      <c r="C42" s="1" t="s">
        <v>67</v>
      </c>
      <c r="J42" s="1">
        <v>1</v>
      </c>
      <c r="K42" s="1">
        <v>1</v>
      </c>
    </row>
    <row r="43" spans="1:11" s="1" customFormat="1" x14ac:dyDescent="0.25">
      <c r="A43" s="1">
        <v>2015</v>
      </c>
      <c r="B43" s="1">
        <v>2</v>
      </c>
      <c r="C43" s="1" t="s">
        <v>26</v>
      </c>
      <c r="D43" s="1" t="s">
        <v>90</v>
      </c>
      <c r="E43" s="1" t="s">
        <v>69</v>
      </c>
      <c r="F43" s="1" t="s">
        <v>69</v>
      </c>
      <c r="G43" s="1" t="s">
        <v>13</v>
      </c>
      <c r="J43" s="1">
        <v>1</v>
      </c>
      <c r="K43" s="1">
        <v>1</v>
      </c>
    </row>
    <row r="44" spans="1:11" s="1" customFormat="1" x14ac:dyDescent="0.25">
      <c r="A44" s="1">
        <v>2015</v>
      </c>
      <c r="B44" s="1">
        <v>2</v>
      </c>
      <c r="C44" s="1" t="s">
        <v>27</v>
      </c>
      <c r="D44" s="1" t="s">
        <v>91</v>
      </c>
      <c r="E44" s="1" t="s">
        <v>92</v>
      </c>
      <c r="F44" s="1" t="s">
        <v>58</v>
      </c>
      <c r="G44" s="1" t="s">
        <v>54</v>
      </c>
      <c r="I44" s="1">
        <v>1</v>
      </c>
      <c r="K44" s="1">
        <v>1</v>
      </c>
    </row>
    <row r="45" spans="1:11" s="1" customFormat="1" x14ac:dyDescent="0.25">
      <c r="A45" s="1">
        <v>2015</v>
      </c>
      <c r="B45" s="1">
        <v>2</v>
      </c>
      <c r="C45" s="1" t="s">
        <v>28</v>
      </c>
      <c r="D45" s="1" t="s">
        <v>70</v>
      </c>
      <c r="E45" s="1" t="s">
        <v>71</v>
      </c>
      <c r="F45" s="1" t="s">
        <v>52</v>
      </c>
      <c r="G45" s="1" t="s">
        <v>14</v>
      </c>
      <c r="H45" s="1">
        <v>4</v>
      </c>
      <c r="I45" s="1">
        <v>9</v>
      </c>
      <c r="J45" s="1">
        <v>7</v>
      </c>
      <c r="K45" s="1">
        <v>20</v>
      </c>
    </row>
    <row r="46" spans="1:11" s="1" customFormat="1" x14ac:dyDescent="0.25">
      <c r="A46" s="1">
        <v>2015</v>
      </c>
      <c r="B46" s="1">
        <v>2</v>
      </c>
      <c r="C46" s="1" t="s">
        <v>28</v>
      </c>
      <c r="D46" s="1" t="s">
        <v>72</v>
      </c>
      <c r="E46" s="1" t="s">
        <v>69</v>
      </c>
      <c r="F46" s="1" t="s">
        <v>69</v>
      </c>
      <c r="G46" s="1" t="s">
        <v>54</v>
      </c>
      <c r="H46" s="1">
        <v>1</v>
      </c>
      <c r="I46" s="1">
        <v>2</v>
      </c>
      <c r="J46" s="1">
        <v>2</v>
      </c>
      <c r="K46" s="1">
        <v>5</v>
      </c>
    </row>
    <row r="47" spans="1:11" s="1" customFormat="1" x14ac:dyDescent="0.25">
      <c r="A47" s="1">
        <v>2015</v>
      </c>
      <c r="B47" s="1">
        <v>2</v>
      </c>
      <c r="C47" s="1" t="s">
        <v>28</v>
      </c>
      <c r="D47" s="1" t="s">
        <v>73</v>
      </c>
      <c r="E47" s="1" t="s">
        <v>71</v>
      </c>
      <c r="F47" s="1" t="s">
        <v>52</v>
      </c>
      <c r="G47" s="1" t="s">
        <v>54</v>
      </c>
      <c r="H47" s="1">
        <v>5</v>
      </c>
      <c r="I47" s="1">
        <v>13</v>
      </c>
      <c r="J47" s="1">
        <v>9</v>
      </c>
      <c r="K47" s="1">
        <v>27</v>
      </c>
    </row>
    <row r="48" spans="1:11" s="1" customFormat="1" x14ac:dyDescent="0.25">
      <c r="A48" s="1">
        <v>2015</v>
      </c>
      <c r="B48" s="1">
        <v>2</v>
      </c>
      <c r="C48" s="1" t="s">
        <v>28</v>
      </c>
      <c r="D48" s="1" t="s">
        <v>74</v>
      </c>
      <c r="E48" s="1" t="s">
        <v>71</v>
      </c>
      <c r="F48" s="1" t="s">
        <v>52</v>
      </c>
      <c r="G48" s="1" t="s">
        <v>54</v>
      </c>
      <c r="H48" s="1">
        <v>22</v>
      </c>
      <c r="I48" s="1">
        <v>64</v>
      </c>
      <c r="J48" s="1">
        <v>81</v>
      </c>
      <c r="K48" s="1">
        <v>167</v>
      </c>
    </row>
    <row r="49" spans="1:11" s="1" customFormat="1" x14ac:dyDescent="0.25">
      <c r="A49" s="1">
        <v>2015</v>
      </c>
      <c r="B49" s="1">
        <v>2</v>
      </c>
      <c r="C49" s="1" t="s">
        <v>28</v>
      </c>
      <c r="D49" s="1" t="s">
        <v>93</v>
      </c>
      <c r="E49" s="1" t="s">
        <v>71</v>
      </c>
      <c r="F49" s="1" t="s">
        <v>52</v>
      </c>
      <c r="G49" s="1" t="s">
        <v>14</v>
      </c>
      <c r="H49" s="1">
        <v>2</v>
      </c>
      <c r="I49" s="1">
        <v>7</v>
      </c>
      <c r="K49" s="1">
        <v>9</v>
      </c>
    </row>
    <row r="50" spans="1:11" s="1" customFormat="1" x14ac:dyDescent="0.25">
      <c r="A50" s="1">
        <v>2015</v>
      </c>
      <c r="B50" s="1">
        <v>2</v>
      </c>
      <c r="C50" s="1" t="s">
        <v>28</v>
      </c>
      <c r="D50" s="1" t="s">
        <v>75</v>
      </c>
      <c r="E50" s="1" t="s">
        <v>69</v>
      </c>
      <c r="F50" s="1" t="s">
        <v>69</v>
      </c>
      <c r="G50" s="1" t="s">
        <v>14</v>
      </c>
      <c r="H50" s="1">
        <v>7</v>
      </c>
      <c r="I50" s="1">
        <v>11</v>
      </c>
      <c r="J50" s="1">
        <v>5</v>
      </c>
      <c r="K50" s="1">
        <v>23</v>
      </c>
    </row>
    <row r="51" spans="1:11" s="1" customFormat="1" x14ac:dyDescent="0.25">
      <c r="A51" s="1">
        <v>2015</v>
      </c>
      <c r="B51" s="1">
        <v>2</v>
      </c>
      <c r="C51" s="1" t="s">
        <v>28</v>
      </c>
      <c r="D51" s="1" t="s">
        <v>76</v>
      </c>
      <c r="E51" s="1" t="s">
        <v>69</v>
      </c>
      <c r="F51" s="1" t="s">
        <v>69</v>
      </c>
      <c r="G51" s="1" t="s">
        <v>54</v>
      </c>
      <c r="H51" s="1">
        <v>15</v>
      </c>
      <c r="I51" s="1">
        <v>22</v>
      </c>
      <c r="J51" s="1">
        <v>7</v>
      </c>
      <c r="K51" s="1">
        <v>44</v>
      </c>
    </row>
    <row r="52" spans="1:11" s="1" customFormat="1" x14ac:dyDescent="0.25">
      <c r="A52" s="1">
        <v>2015</v>
      </c>
      <c r="B52" s="1">
        <v>2</v>
      </c>
      <c r="C52" s="1" t="s">
        <v>28</v>
      </c>
      <c r="D52" s="1" t="s">
        <v>77</v>
      </c>
      <c r="E52" s="1" t="s">
        <v>71</v>
      </c>
      <c r="F52" s="1" t="s">
        <v>52</v>
      </c>
      <c r="G52" s="1" t="s">
        <v>54</v>
      </c>
      <c r="H52" s="1">
        <v>1</v>
      </c>
      <c r="I52" s="1">
        <v>1</v>
      </c>
      <c r="K52" s="1">
        <v>2</v>
      </c>
    </row>
    <row r="53" spans="1:11" s="1" customFormat="1" x14ac:dyDescent="0.25">
      <c r="A53" s="1">
        <v>2015</v>
      </c>
      <c r="B53" s="1">
        <v>2</v>
      </c>
      <c r="C53" s="1" t="s">
        <v>29</v>
      </c>
      <c r="D53" s="1" t="s">
        <v>79</v>
      </c>
      <c r="E53" s="1" t="s">
        <v>60</v>
      </c>
      <c r="F53" s="1" t="s">
        <v>52</v>
      </c>
      <c r="G53" s="1" t="s">
        <v>13</v>
      </c>
      <c r="H53" s="1">
        <v>20</v>
      </c>
      <c r="I53" s="1">
        <v>12</v>
      </c>
      <c r="J53" s="1">
        <v>4</v>
      </c>
      <c r="K53" s="1">
        <v>36</v>
      </c>
    </row>
    <row r="54" spans="1:11" s="1" customFormat="1" x14ac:dyDescent="0.25">
      <c r="A54" s="1">
        <v>2015</v>
      </c>
      <c r="B54" s="1">
        <v>2</v>
      </c>
      <c r="C54" s="1" t="s">
        <v>29</v>
      </c>
      <c r="D54" s="1" t="s">
        <v>94</v>
      </c>
      <c r="E54" s="1" t="s">
        <v>51</v>
      </c>
      <c r="F54" s="1" t="s">
        <v>52</v>
      </c>
      <c r="G54" s="1" t="s">
        <v>54</v>
      </c>
      <c r="I54" s="1">
        <v>3</v>
      </c>
      <c r="K54" s="1">
        <v>3</v>
      </c>
    </row>
    <row r="55" spans="1:11" s="1" customFormat="1" x14ac:dyDescent="0.25">
      <c r="A55" s="1">
        <v>2015</v>
      </c>
      <c r="B55" s="1">
        <v>2</v>
      </c>
      <c r="C55" s="1" t="s">
        <v>29</v>
      </c>
      <c r="D55" s="1" t="s">
        <v>81</v>
      </c>
      <c r="E55" s="1" t="s">
        <v>69</v>
      </c>
      <c r="F55" s="1" t="s">
        <v>69</v>
      </c>
      <c r="G55" s="1" t="s">
        <v>54</v>
      </c>
      <c r="I55" s="1">
        <v>1</v>
      </c>
      <c r="K55" s="1">
        <v>1</v>
      </c>
    </row>
    <row r="56" spans="1:11" s="1" customFormat="1" x14ac:dyDescent="0.25">
      <c r="A56" s="1">
        <v>2015</v>
      </c>
      <c r="B56" s="1">
        <v>2</v>
      </c>
      <c r="C56" s="1" t="s">
        <v>29</v>
      </c>
      <c r="D56" s="1" t="s">
        <v>82</v>
      </c>
      <c r="E56" s="1" t="s">
        <v>51</v>
      </c>
      <c r="F56" s="1" t="s">
        <v>52</v>
      </c>
      <c r="G56" s="1" t="s">
        <v>54</v>
      </c>
      <c r="I56" s="1">
        <v>4</v>
      </c>
      <c r="J56" s="1">
        <v>1</v>
      </c>
      <c r="K56" s="1">
        <v>5</v>
      </c>
    </row>
    <row r="57" spans="1:11" s="1" customFormat="1" x14ac:dyDescent="0.25">
      <c r="A57" s="1">
        <v>2015</v>
      </c>
      <c r="B57" s="1">
        <v>2</v>
      </c>
      <c r="C57" s="1" t="s">
        <v>28</v>
      </c>
      <c r="D57" s="1" t="s">
        <v>76</v>
      </c>
      <c r="E57" s="1" t="s">
        <v>69</v>
      </c>
      <c r="F57" s="1" t="s">
        <v>69</v>
      </c>
      <c r="G57" s="1" t="s">
        <v>54</v>
      </c>
      <c r="H57" s="1">
        <v>3</v>
      </c>
      <c r="I57" s="1">
        <v>5</v>
      </c>
      <c r="J57" s="1">
        <v>1</v>
      </c>
      <c r="K57" s="1">
        <v>9</v>
      </c>
    </row>
    <row r="58" spans="1:11" s="1" customFormat="1" x14ac:dyDescent="0.25">
      <c r="A58" s="1">
        <v>2015</v>
      </c>
      <c r="B58" s="1">
        <v>2</v>
      </c>
      <c r="C58" s="1" t="s">
        <v>29</v>
      </c>
      <c r="D58" s="1" t="s">
        <v>79</v>
      </c>
      <c r="E58" s="1" t="s">
        <v>60</v>
      </c>
      <c r="F58" s="1" t="s">
        <v>52</v>
      </c>
      <c r="G58" s="1" t="s">
        <v>13</v>
      </c>
      <c r="I58" s="1">
        <v>1</v>
      </c>
      <c r="K58" s="1">
        <v>1</v>
      </c>
    </row>
    <row r="59" spans="1:11" s="1" customFormat="1" x14ac:dyDescent="0.25">
      <c r="A59" s="1">
        <v>2015</v>
      </c>
      <c r="B59" s="1">
        <v>2</v>
      </c>
      <c r="C59" s="1" t="s">
        <v>29</v>
      </c>
      <c r="D59" s="1" t="s">
        <v>94</v>
      </c>
      <c r="E59" s="1" t="s">
        <v>51</v>
      </c>
      <c r="F59" s="1" t="s">
        <v>52</v>
      </c>
      <c r="G59" s="1" t="s">
        <v>54</v>
      </c>
      <c r="H59" s="1">
        <v>2</v>
      </c>
      <c r="K59" s="1">
        <v>2</v>
      </c>
    </row>
    <row r="60" spans="1:11" s="1" customFormat="1" x14ac:dyDescent="0.25">
      <c r="A60" s="1">
        <v>2015</v>
      </c>
      <c r="B60" s="1">
        <v>2</v>
      </c>
      <c r="C60" s="1" t="s">
        <v>29</v>
      </c>
      <c r="D60" s="1" t="s">
        <v>84</v>
      </c>
      <c r="E60" s="1" t="s">
        <v>69</v>
      </c>
      <c r="F60" s="1" t="s">
        <v>69</v>
      </c>
      <c r="G60" s="1" t="s">
        <v>54</v>
      </c>
      <c r="I60" s="1">
        <v>1</v>
      </c>
      <c r="K60" s="1">
        <v>1</v>
      </c>
    </row>
    <row r="61" spans="1:11" s="1" customFormat="1" x14ac:dyDescent="0.25">
      <c r="A61" s="1">
        <v>2015</v>
      </c>
      <c r="B61" s="1">
        <v>3</v>
      </c>
      <c r="C61" s="1" t="s">
        <v>19</v>
      </c>
      <c r="D61" s="1" t="s">
        <v>95</v>
      </c>
      <c r="E61" s="1" t="s">
        <v>69</v>
      </c>
      <c r="F61" s="1" t="s">
        <v>69</v>
      </c>
      <c r="G61" s="1" t="s">
        <v>13</v>
      </c>
      <c r="J61" s="1">
        <v>1</v>
      </c>
      <c r="K61" s="1">
        <v>1</v>
      </c>
    </row>
    <row r="62" spans="1:11" s="1" customFormat="1" x14ac:dyDescent="0.25">
      <c r="A62" s="1">
        <v>2015</v>
      </c>
      <c r="B62" s="1">
        <v>3</v>
      </c>
      <c r="C62" s="1" t="s">
        <v>19</v>
      </c>
      <c r="D62" s="1" t="s">
        <v>50</v>
      </c>
      <c r="E62" s="1" t="s">
        <v>51</v>
      </c>
      <c r="F62" s="1" t="s">
        <v>52</v>
      </c>
      <c r="G62" s="1" t="s">
        <v>13</v>
      </c>
      <c r="H62" s="1">
        <v>1</v>
      </c>
      <c r="I62" s="1">
        <v>19</v>
      </c>
      <c r="J62" s="1">
        <v>31</v>
      </c>
      <c r="K62" s="1">
        <v>51</v>
      </c>
    </row>
    <row r="63" spans="1:11" s="1" customFormat="1" x14ac:dyDescent="0.25">
      <c r="A63" s="1">
        <v>2015</v>
      </c>
      <c r="B63" s="1">
        <v>3</v>
      </c>
      <c r="C63" s="1" t="s">
        <v>21</v>
      </c>
      <c r="D63" s="1" t="s">
        <v>53</v>
      </c>
      <c r="E63" s="1" t="s">
        <v>51</v>
      </c>
      <c r="F63" s="1" t="s">
        <v>52</v>
      </c>
      <c r="G63" s="1" t="s">
        <v>54</v>
      </c>
      <c r="I63" s="1">
        <v>1</v>
      </c>
      <c r="K63" s="1">
        <v>1</v>
      </c>
    </row>
    <row r="64" spans="1:11" s="1" customFormat="1" x14ac:dyDescent="0.25">
      <c r="A64" s="1">
        <v>2015</v>
      </c>
      <c r="B64" s="1">
        <v>3</v>
      </c>
      <c r="C64" s="1" t="s">
        <v>21</v>
      </c>
      <c r="D64" s="1" t="s">
        <v>96</v>
      </c>
      <c r="E64" s="1" t="s">
        <v>51</v>
      </c>
      <c r="F64" s="1" t="s">
        <v>52</v>
      </c>
      <c r="G64" s="1" t="s">
        <v>54</v>
      </c>
      <c r="J64" s="1">
        <v>1</v>
      </c>
      <c r="K64" s="1">
        <v>1</v>
      </c>
    </row>
    <row r="65" spans="1:11" s="1" customFormat="1" x14ac:dyDescent="0.25">
      <c r="A65" s="1">
        <v>2015</v>
      </c>
      <c r="B65" s="1">
        <v>3</v>
      </c>
      <c r="C65" s="1" t="s">
        <v>22</v>
      </c>
      <c r="D65" s="1" t="s">
        <v>55</v>
      </c>
      <c r="E65" s="1" t="s">
        <v>51</v>
      </c>
      <c r="F65" s="1" t="s">
        <v>52</v>
      </c>
      <c r="G65" s="1" t="s">
        <v>13</v>
      </c>
      <c r="H65" s="1">
        <v>13</v>
      </c>
      <c r="I65" s="1">
        <v>22</v>
      </c>
      <c r="J65" s="1">
        <v>26</v>
      </c>
      <c r="K65" s="1">
        <v>61</v>
      </c>
    </row>
    <row r="66" spans="1:11" s="1" customFormat="1" x14ac:dyDescent="0.25">
      <c r="A66" s="1">
        <v>2015</v>
      </c>
      <c r="B66" s="1">
        <v>3</v>
      </c>
      <c r="C66" s="1" t="s">
        <v>23</v>
      </c>
      <c r="D66" s="1" t="s">
        <v>56</v>
      </c>
      <c r="E66" s="1" t="s">
        <v>57</v>
      </c>
      <c r="F66" s="1" t="s">
        <v>58</v>
      </c>
      <c r="G66" s="1" t="s">
        <v>13</v>
      </c>
      <c r="I66" s="1">
        <v>2</v>
      </c>
      <c r="J66" s="1">
        <v>7</v>
      </c>
      <c r="K66" s="1">
        <v>9</v>
      </c>
    </row>
    <row r="67" spans="1:11" s="1" customFormat="1" x14ac:dyDescent="0.25">
      <c r="A67" s="1">
        <v>2015</v>
      </c>
      <c r="B67" s="1">
        <v>3</v>
      </c>
      <c r="C67" s="1" t="s">
        <v>23</v>
      </c>
      <c r="D67" s="1" t="s">
        <v>86</v>
      </c>
      <c r="E67" s="1" t="s">
        <v>69</v>
      </c>
      <c r="F67" s="1" t="s">
        <v>69</v>
      </c>
      <c r="G67" s="1" t="s">
        <v>13</v>
      </c>
      <c r="H67" s="1">
        <v>1</v>
      </c>
      <c r="K67" s="1">
        <v>1</v>
      </c>
    </row>
    <row r="68" spans="1:11" s="1" customFormat="1" x14ac:dyDescent="0.25">
      <c r="A68" s="1">
        <v>2015</v>
      </c>
      <c r="B68" s="1">
        <v>3</v>
      </c>
      <c r="C68" s="1" t="s">
        <v>23</v>
      </c>
      <c r="D68" s="1" t="s">
        <v>59</v>
      </c>
      <c r="E68" s="1" t="s">
        <v>60</v>
      </c>
      <c r="F68" s="1" t="s">
        <v>52</v>
      </c>
      <c r="G68" s="1" t="s">
        <v>13</v>
      </c>
      <c r="H68" s="1">
        <v>1</v>
      </c>
      <c r="J68" s="1">
        <v>2</v>
      </c>
      <c r="K68" s="1">
        <v>3</v>
      </c>
    </row>
    <row r="69" spans="1:11" s="1" customFormat="1" x14ac:dyDescent="0.25">
      <c r="A69" s="1">
        <v>2015</v>
      </c>
      <c r="B69" s="1">
        <v>3</v>
      </c>
      <c r="C69" s="1" t="s">
        <v>23</v>
      </c>
      <c r="D69" s="1" t="s">
        <v>87</v>
      </c>
      <c r="E69" s="1" t="s">
        <v>88</v>
      </c>
      <c r="F69" s="1" t="s">
        <v>58</v>
      </c>
      <c r="G69" s="1" t="s">
        <v>13</v>
      </c>
      <c r="I69" s="1">
        <v>2</v>
      </c>
      <c r="K69" s="1">
        <v>2</v>
      </c>
    </row>
    <row r="70" spans="1:11" s="1" customFormat="1" x14ac:dyDescent="0.25">
      <c r="A70" s="1">
        <v>2015</v>
      </c>
      <c r="B70" s="1">
        <v>3</v>
      </c>
      <c r="C70" s="1" t="s">
        <v>24</v>
      </c>
      <c r="D70" s="1" t="s">
        <v>61</v>
      </c>
      <c r="E70" s="1" t="s">
        <v>60</v>
      </c>
      <c r="F70" s="1" t="s">
        <v>52</v>
      </c>
      <c r="G70" s="1" t="s">
        <v>54</v>
      </c>
      <c r="H70" s="1">
        <v>1</v>
      </c>
      <c r="K70" s="1">
        <v>1</v>
      </c>
    </row>
    <row r="71" spans="1:11" s="1" customFormat="1" x14ac:dyDescent="0.25">
      <c r="A71" s="1">
        <v>2015</v>
      </c>
      <c r="B71" s="1">
        <v>3</v>
      </c>
      <c r="C71" s="1" t="s">
        <v>24</v>
      </c>
      <c r="D71" s="1" t="s">
        <v>63</v>
      </c>
      <c r="E71" s="1" t="s">
        <v>60</v>
      </c>
      <c r="F71" s="1" t="s">
        <v>52</v>
      </c>
      <c r="G71" s="1" t="s">
        <v>14</v>
      </c>
      <c r="H71" s="1">
        <v>2</v>
      </c>
      <c r="I71" s="1">
        <v>1</v>
      </c>
      <c r="J71" s="1">
        <v>5</v>
      </c>
      <c r="K71" s="1">
        <v>8</v>
      </c>
    </row>
    <row r="72" spans="1:11" s="1" customFormat="1" x14ac:dyDescent="0.25">
      <c r="A72" s="1">
        <v>2015</v>
      </c>
      <c r="B72" s="1">
        <v>3</v>
      </c>
      <c r="C72" s="1" t="s">
        <v>24</v>
      </c>
      <c r="D72" s="1" t="s">
        <v>66</v>
      </c>
      <c r="E72" s="1" t="s">
        <v>60</v>
      </c>
      <c r="F72" s="1" t="s">
        <v>52</v>
      </c>
      <c r="G72" s="1" t="s">
        <v>14</v>
      </c>
      <c r="J72" s="1">
        <v>1</v>
      </c>
      <c r="K72" s="1">
        <v>1</v>
      </c>
    </row>
    <row r="73" spans="1:11" s="1" customFormat="1" x14ac:dyDescent="0.25">
      <c r="A73" s="1">
        <v>2015</v>
      </c>
      <c r="B73" s="1">
        <v>3</v>
      </c>
      <c r="C73" s="1" t="s">
        <v>25</v>
      </c>
      <c r="D73" s="1" t="s">
        <v>89</v>
      </c>
      <c r="E73" s="1" t="s">
        <v>65</v>
      </c>
      <c r="F73" s="1" t="s">
        <v>52</v>
      </c>
      <c r="G73" s="1" t="s">
        <v>13</v>
      </c>
      <c r="H73" s="1">
        <v>3</v>
      </c>
      <c r="I73" s="1">
        <v>15</v>
      </c>
      <c r="J73" s="1">
        <v>6</v>
      </c>
      <c r="K73" s="1">
        <v>24</v>
      </c>
    </row>
    <row r="74" spans="1:11" s="1" customFormat="1" x14ac:dyDescent="0.25">
      <c r="A74" s="1">
        <v>2015</v>
      </c>
      <c r="B74" s="1">
        <v>3</v>
      </c>
      <c r="C74" s="1" t="s">
        <v>28</v>
      </c>
      <c r="D74" s="1" t="s">
        <v>70</v>
      </c>
      <c r="E74" s="1" t="s">
        <v>71</v>
      </c>
      <c r="F74" s="1" t="s">
        <v>52</v>
      </c>
      <c r="G74" s="1" t="s">
        <v>14</v>
      </c>
      <c r="H74" s="1">
        <v>1</v>
      </c>
      <c r="J74" s="1">
        <v>3</v>
      </c>
      <c r="K74" s="1">
        <v>4</v>
      </c>
    </row>
    <row r="75" spans="1:11" s="1" customFormat="1" x14ac:dyDescent="0.25">
      <c r="A75" s="1">
        <v>2015</v>
      </c>
      <c r="B75" s="1">
        <v>3</v>
      </c>
      <c r="C75" s="1" t="s">
        <v>25</v>
      </c>
      <c r="D75" s="1" t="s">
        <v>89</v>
      </c>
      <c r="E75" s="1" t="s">
        <v>65</v>
      </c>
      <c r="F75" s="1" t="s">
        <v>52</v>
      </c>
      <c r="G75" s="1" t="s">
        <v>13</v>
      </c>
      <c r="H75" s="1">
        <v>1</v>
      </c>
      <c r="I75" s="1">
        <v>4</v>
      </c>
      <c r="J75" s="1">
        <v>4</v>
      </c>
      <c r="K75" s="1">
        <v>9</v>
      </c>
    </row>
    <row r="76" spans="1:11" s="1" customFormat="1" x14ac:dyDescent="0.25">
      <c r="A76" s="1">
        <v>2015</v>
      </c>
      <c r="B76" s="1">
        <v>3</v>
      </c>
      <c r="C76" s="1" t="s">
        <v>28</v>
      </c>
      <c r="D76" s="1" t="s">
        <v>75</v>
      </c>
      <c r="E76" s="1" t="s">
        <v>69</v>
      </c>
      <c r="F76" s="1" t="s">
        <v>69</v>
      </c>
      <c r="G76" s="1" t="s">
        <v>14</v>
      </c>
      <c r="J76" s="1">
        <v>1</v>
      </c>
      <c r="K76" s="1">
        <v>1</v>
      </c>
    </row>
    <row r="77" spans="1:11" s="1" customFormat="1" x14ac:dyDescent="0.25">
      <c r="A77" s="1">
        <v>2015</v>
      </c>
      <c r="B77" s="1">
        <v>3</v>
      </c>
      <c r="C77" s="1" t="s">
        <v>28</v>
      </c>
      <c r="D77" s="1" t="s">
        <v>76</v>
      </c>
      <c r="E77" s="1" t="s">
        <v>69</v>
      </c>
      <c r="F77" s="1" t="s">
        <v>69</v>
      </c>
      <c r="G77" s="1" t="s">
        <v>54</v>
      </c>
      <c r="H77" s="1">
        <v>1</v>
      </c>
      <c r="J77" s="1">
        <v>1</v>
      </c>
      <c r="K77" s="1">
        <v>2</v>
      </c>
    </row>
    <row r="78" spans="1:11" s="1" customFormat="1" x14ac:dyDescent="0.25">
      <c r="A78" s="1">
        <v>2015</v>
      </c>
      <c r="B78" s="1">
        <v>5</v>
      </c>
      <c r="C78" s="1" t="s">
        <v>19</v>
      </c>
      <c r="D78" s="1" t="s">
        <v>95</v>
      </c>
      <c r="E78" s="1" t="s">
        <v>69</v>
      </c>
      <c r="F78" s="1" t="s">
        <v>69</v>
      </c>
      <c r="G78" s="1" t="s">
        <v>13</v>
      </c>
      <c r="H78" s="1">
        <v>1</v>
      </c>
      <c r="K78" s="1">
        <v>1</v>
      </c>
    </row>
    <row r="79" spans="1:11" s="1" customFormat="1" x14ac:dyDescent="0.25">
      <c r="A79" s="1">
        <v>2015</v>
      </c>
      <c r="B79" s="1">
        <v>5</v>
      </c>
      <c r="C79" s="1" t="s">
        <v>19</v>
      </c>
      <c r="D79" s="1" t="s">
        <v>50</v>
      </c>
      <c r="E79" s="1" t="s">
        <v>51</v>
      </c>
      <c r="F79" s="1" t="s">
        <v>52</v>
      </c>
      <c r="G79" s="1" t="s">
        <v>13</v>
      </c>
      <c r="H79" s="1">
        <v>2</v>
      </c>
      <c r="I79" s="1">
        <v>4</v>
      </c>
      <c r="K79" s="1">
        <v>6</v>
      </c>
    </row>
    <row r="80" spans="1:11" s="1" customFormat="1" x14ac:dyDescent="0.25">
      <c r="A80" s="1">
        <v>2015</v>
      </c>
      <c r="B80" s="1">
        <v>5</v>
      </c>
      <c r="C80" s="1" t="s">
        <v>20</v>
      </c>
      <c r="D80" s="1" t="s">
        <v>85</v>
      </c>
      <c r="E80" s="1" t="s">
        <v>69</v>
      </c>
      <c r="F80" s="1" t="s">
        <v>69</v>
      </c>
      <c r="G80" s="1" t="s">
        <v>13</v>
      </c>
      <c r="H80" s="1">
        <v>1</v>
      </c>
      <c r="K80" s="1">
        <v>1</v>
      </c>
    </row>
    <row r="81" spans="1:11" s="1" customFormat="1" x14ac:dyDescent="0.25">
      <c r="A81" s="1">
        <v>2015</v>
      </c>
      <c r="B81" s="1">
        <v>5</v>
      </c>
      <c r="C81" s="1" t="s">
        <v>21</v>
      </c>
      <c r="D81" s="1" t="s">
        <v>53</v>
      </c>
      <c r="E81" s="1" t="s">
        <v>51</v>
      </c>
      <c r="F81" s="1" t="s">
        <v>52</v>
      </c>
      <c r="G81" s="1" t="s">
        <v>54</v>
      </c>
      <c r="I81" s="1">
        <v>1</v>
      </c>
      <c r="K81" s="1">
        <v>1</v>
      </c>
    </row>
    <row r="82" spans="1:11" s="1" customFormat="1" x14ac:dyDescent="0.25">
      <c r="A82" s="1">
        <v>2015</v>
      </c>
      <c r="B82" s="1">
        <v>5</v>
      </c>
      <c r="C82" s="1" t="s">
        <v>22</v>
      </c>
      <c r="D82" s="1" t="s">
        <v>55</v>
      </c>
      <c r="E82" s="1" t="s">
        <v>51</v>
      </c>
      <c r="F82" s="1" t="s">
        <v>52</v>
      </c>
      <c r="G82" s="1" t="s">
        <v>13</v>
      </c>
      <c r="H82" s="1">
        <v>3</v>
      </c>
      <c r="I82" s="1">
        <v>5</v>
      </c>
      <c r="K82" s="1">
        <v>8</v>
      </c>
    </row>
    <row r="83" spans="1:11" s="1" customFormat="1" x14ac:dyDescent="0.25">
      <c r="A83" s="1">
        <v>2015</v>
      </c>
      <c r="B83" s="1">
        <v>5</v>
      </c>
      <c r="C83" s="1" t="s">
        <v>23</v>
      </c>
      <c r="D83" s="1" t="s">
        <v>87</v>
      </c>
      <c r="E83" s="1" t="s">
        <v>88</v>
      </c>
      <c r="F83" s="1" t="s">
        <v>58</v>
      </c>
      <c r="G83" s="1" t="s">
        <v>13</v>
      </c>
      <c r="J83" s="1">
        <v>1</v>
      </c>
      <c r="K83" s="1">
        <v>1</v>
      </c>
    </row>
    <row r="84" spans="1:11" s="1" customFormat="1" x14ac:dyDescent="0.25">
      <c r="A84" s="1">
        <v>2015</v>
      </c>
      <c r="B84" s="1">
        <v>5</v>
      </c>
      <c r="C84" s="1" t="s">
        <v>24</v>
      </c>
      <c r="D84" s="1" t="s">
        <v>61</v>
      </c>
      <c r="E84" s="1" t="s">
        <v>60</v>
      </c>
      <c r="F84" s="1" t="s">
        <v>52</v>
      </c>
      <c r="G84" s="1" t="s">
        <v>54</v>
      </c>
      <c r="I84" s="1">
        <v>1</v>
      </c>
      <c r="K84" s="1">
        <v>1</v>
      </c>
    </row>
    <row r="85" spans="1:11" s="1" customFormat="1" x14ac:dyDescent="0.25">
      <c r="A85" s="1">
        <v>2015</v>
      </c>
      <c r="B85" s="1">
        <v>5</v>
      </c>
      <c r="C85" s="1" t="s">
        <v>24</v>
      </c>
      <c r="D85" s="1" t="s">
        <v>62</v>
      </c>
      <c r="E85" s="1" t="s">
        <v>60</v>
      </c>
      <c r="F85" s="1" t="s">
        <v>52</v>
      </c>
      <c r="G85" s="1" t="s">
        <v>13</v>
      </c>
      <c r="H85" s="1">
        <v>8</v>
      </c>
      <c r="I85" s="1">
        <v>11</v>
      </c>
      <c r="J85" s="1">
        <v>7</v>
      </c>
      <c r="K85" s="1">
        <v>26</v>
      </c>
    </row>
    <row r="86" spans="1:11" s="1" customFormat="1" x14ac:dyDescent="0.25">
      <c r="A86" s="1">
        <v>2015</v>
      </c>
      <c r="B86" s="1">
        <v>5</v>
      </c>
      <c r="C86" s="1" t="s">
        <v>24</v>
      </c>
      <c r="D86" s="1" t="s">
        <v>64</v>
      </c>
      <c r="E86" s="1" t="s">
        <v>65</v>
      </c>
      <c r="F86" s="1" t="s">
        <v>52</v>
      </c>
      <c r="G86" s="1" t="s">
        <v>54</v>
      </c>
      <c r="I86" s="1">
        <v>2</v>
      </c>
      <c r="J86" s="1">
        <v>12</v>
      </c>
      <c r="K86" s="1">
        <v>14</v>
      </c>
    </row>
    <row r="87" spans="1:11" s="1" customFormat="1" x14ac:dyDescent="0.25">
      <c r="A87" s="1">
        <v>2015</v>
      </c>
      <c r="B87" s="1">
        <v>5</v>
      </c>
      <c r="C87" s="1" t="s">
        <v>25</v>
      </c>
      <c r="D87" s="1" t="s">
        <v>89</v>
      </c>
      <c r="E87" s="1" t="s">
        <v>65</v>
      </c>
      <c r="F87" s="1" t="s">
        <v>52</v>
      </c>
      <c r="G87" s="1" t="s">
        <v>13</v>
      </c>
      <c r="H87" s="1">
        <v>1</v>
      </c>
      <c r="K87" s="1">
        <v>1</v>
      </c>
    </row>
    <row r="88" spans="1:11" s="1" customFormat="1" x14ac:dyDescent="0.25">
      <c r="A88" s="1">
        <v>2015</v>
      </c>
      <c r="B88" s="1">
        <v>5</v>
      </c>
      <c r="C88" s="1" t="s">
        <v>27</v>
      </c>
      <c r="D88" s="1" t="s">
        <v>91</v>
      </c>
      <c r="E88" s="1" t="s">
        <v>92</v>
      </c>
      <c r="F88" s="1" t="s">
        <v>58</v>
      </c>
      <c r="G88" s="1" t="s">
        <v>54</v>
      </c>
      <c r="J88" s="1">
        <v>1</v>
      </c>
      <c r="K88" s="1">
        <v>1</v>
      </c>
    </row>
    <row r="89" spans="1:11" s="1" customFormat="1" x14ac:dyDescent="0.25">
      <c r="A89" s="1">
        <v>2015</v>
      </c>
      <c r="B89" s="1">
        <v>5</v>
      </c>
      <c r="C89" s="1" t="s">
        <v>28</v>
      </c>
      <c r="D89" s="1" t="s">
        <v>72</v>
      </c>
      <c r="E89" s="1" t="s">
        <v>69</v>
      </c>
      <c r="F89" s="1" t="s">
        <v>69</v>
      </c>
      <c r="G89" s="1" t="s">
        <v>54</v>
      </c>
      <c r="I89" s="1">
        <v>9</v>
      </c>
      <c r="J89" s="1">
        <v>12</v>
      </c>
      <c r="K89" s="1">
        <v>21</v>
      </c>
    </row>
    <row r="90" spans="1:11" s="1" customFormat="1" x14ac:dyDescent="0.25">
      <c r="A90" s="1">
        <v>2015</v>
      </c>
      <c r="B90" s="1">
        <v>5</v>
      </c>
      <c r="C90" s="1" t="s">
        <v>28</v>
      </c>
      <c r="D90" s="1" t="s">
        <v>74</v>
      </c>
      <c r="E90" s="1" t="s">
        <v>71</v>
      </c>
      <c r="F90" s="1" t="s">
        <v>52</v>
      </c>
      <c r="G90" s="1" t="s">
        <v>54</v>
      </c>
      <c r="H90" s="1">
        <v>4</v>
      </c>
      <c r="I90" s="1">
        <v>16</v>
      </c>
      <c r="J90" s="1">
        <v>24</v>
      </c>
      <c r="K90" s="1">
        <v>44</v>
      </c>
    </row>
    <row r="91" spans="1:11" s="1" customFormat="1" x14ac:dyDescent="0.25">
      <c r="A91" s="1">
        <v>2015</v>
      </c>
      <c r="B91" s="1">
        <v>5</v>
      </c>
      <c r="C91" s="1" t="s">
        <v>28</v>
      </c>
      <c r="D91" s="1" t="s">
        <v>75</v>
      </c>
      <c r="E91" s="1" t="s">
        <v>69</v>
      </c>
      <c r="F91" s="1" t="s">
        <v>69</v>
      </c>
      <c r="G91" s="1" t="s">
        <v>14</v>
      </c>
      <c r="H91" s="1">
        <v>8</v>
      </c>
      <c r="I91" s="1">
        <v>10</v>
      </c>
      <c r="J91" s="1">
        <v>2</v>
      </c>
      <c r="K91" s="1">
        <v>20</v>
      </c>
    </row>
    <row r="92" spans="1:11" s="1" customFormat="1" x14ac:dyDescent="0.25">
      <c r="A92" s="1">
        <v>2015</v>
      </c>
      <c r="B92" s="1">
        <v>5</v>
      </c>
      <c r="C92" s="1" t="s">
        <v>28</v>
      </c>
      <c r="D92" s="1" t="s">
        <v>76</v>
      </c>
      <c r="E92" s="1" t="s">
        <v>69</v>
      </c>
      <c r="F92" s="1" t="s">
        <v>69</v>
      </c>
      <c r="G92" s="1" t="s">
        <v>54</v>
      </c>
      <c r="I92" s="1">
        <v>8</v>
      </c>
      <c r="K92" s="1">
        <v>8</v>
      </c>
    </row>
    <row r="93" spans="1:11" s="1" customFormat="1" x14ac:dyDescent="0.25">
      <c r="A93" s="1">
        <v>2015</v>
      </c>
      <c r="B93" s="1">
        <v>5</v>
      </c>
      <c r="C93" s="1" t="s">
        <v>28</v>
      </c>
      <c r="D93" s="1" t="s">
        <v>77</v>
      </c>
      <c r="E93" s="1" t="s">
        <v>71</v>
      </c>
      <c r="F93" s="1" t="s">
        <v>52</v>
      </c>
      <c r="G93" s="1" t="s">
        <v>54</v>
      </c>
      <c r="I93" s="1">
        <v>1</v>
      </c>
      <c r="K93" s="1">
        <v>1</v>
      </c>
    </row>
    <row r="94" spans="1:11" s="1" customFormat="1" x14ac:dyDescent="0.25">
      <c r="A94" s="1">
        <v>2015</v>
      </c>
      <c r="B94" s="1">
        <v>5</v>
      </c>
      <c r="C94" s="1" t="s">
        <v>29</v>
      </c>
      <c r="D94" s="1" t="s">
        <v>79</v>
      </c>
      <c r="E94" s="1" t="s">
        <v>60</v>
      </c>
      <c r="F94" s="1" t="s">
        <v>52</v>
      </c>
      <c r="G94" s="1" t="s">
        <v>13</v>
      </c>
      <c r="I94" s="1">
        <v>1</v>
      </c>
      <c r="J94" s="1">
        <v>5</v>
      </c>
      <c r="K94" s="1">
        <v>6</v>
      </c>
    </row>
    <row r="95" spans="1:11" s="1" customFormat="1" x14ac:dyDescent="0.25">
      <c r="A95" s="1">
        <v>2015</v>
      </c>
      <c r="B95" s="1">
        <v>5</v>
      </c>
      <c r="C95" s="1" t="s">
        <v>29</v>
      </c>
      <c r="D95" s="1" t="s">
        <v>80</v>
      </c>
      <c r="E95" s="1" t="s">
        <v>71</v>
      </c>
      <c r="F95" s="1" t="s">
        <v>52</v>
      </c>
      <c r="J95" s="1">
        <v>1</v>
      </c>
      <c r="K95" s="1">
        <v>1</v>
      </c>
    </row>
    <row r="96" spans="1:11" s="1" customFormat="1" x14ac:dyDescent="0.25">
      <c r="A96" s="1">
        <v>2015</v>
      </c>
      <c r="B96" s="1">
        <v>5</v>
      </c>
      <c r="C96" s="1" t="s">
        <v>28</v>
      </c>
      <c r="D96" s="1" t="s">
        <v>70</v>
      </c>
      <c r="E96" s="1" t="s">
        <v>71</v>
      </c>
      <c r="F96" s="1" t="s">
        <v>52</v>
      </c>
      <c r="G96" s="1" t="s">
        <v>14</v>
      </c>
      <c r="H96" s="1">
        <v>1</v>
      </c>
      <c r="I96" s="1">
        <v>1</v>
      </c>
      <c r="K96" s="1">
        <v>2</v>
      </c>
    </row>
    <row r="97" spans="1:11" s="1" customFormat="1" x14ac:dyDescent="0.25">
      <c r="A97" s="1">
        <v>2015</v>
      </c>
      <c r="B97" s="1">
        <v>5</v>
      </c>
      <c r="C97" s="1" t="s">
        <v>29</v>
      </c>
      <c r="D97" s="1" t="s">
        <v>82</v>
      </c>
      <c r="E97" s="1" t="s">
        <v>51</v>
      </c>
      <c r="F97" s="1" t="s">
        <v>52</v>
      </c>
      <c r="G97" s="1" t="s">
        <v>54</v>
      </c>
      <c r="I97" s="1">
        <v>1</v>
      </c>
      <c r="J97" s="1">
        <v>1</v>
      </c>
      <c r="K97" s="1">
        <v>2</v>
      </c>
    </row>
    <row r="98" spans="1:11" s="1" customFormat="1" x14ac:dyDescent="0.25">
      <c r="A98" s="1">
        <v>2015</v>
      </c>
      <c r="B98" s="1">
        <v>5</v>
      </c>
      <c r="C98" s="1" t="s">
        <v>29</v>
      </c>
      <c r="D98" s="1" t="s">
        <v>84</v>
      </c>
      <c r="E98" s="1" t="s">
        <v>69</v>
      </c>
      <c r="F98" s="1" t="s">
        <v>69</v>
      </c>
      <c r="G98" s="1" t="s">
        <v>54</v>
      </c>
      <c r="I98" s="1">
        <v>1</v>
      </c>
      <c r="J98" s="1">
        <v>1</v>
      </c>
      <c r="K98" s="1">
        <v>2</v>
      </c>
    </row>
    <row r="99" spans="1:11" s="1" customFormat="1" x14ac:dyDescent="0.25">
      <c r="A99" s="1">
        <v>2015</v>
      </c>
      <c r="B99" s="1">
        <v>6</v>
      </c>
      <c r="C99" s="1" t="s">
        <v>19</v>
      </c>
      <c r="D99" s="1" t="s">
        <v>95</v>
      </c>
      <c r="E99" s="1" t="s">
        <v>69</v>
      </c>
      <c r="F99" s="1" t="s">
        <v>69</v>
      </c>
      <c r="G99" s="1" t="s">
        <v>13</v>
      </c>
      <c r="H99" s="1">
        <v>13</v>
      </c>
      <c r="I99" s="1">
        <v>16</v>
      </c>
      <c r="J99" s="1">
        <v>28</v>
      </c>
      <c r="K99" s="1">
        <v>57</v>
      </c>
    </row>
    <row r="100" spans="1:11" s="1" customFormat="1" x14ac:dyDescent="0.25">
      <c r="A100" s="1">
        <v>2015</v>
      </c>
      <c r="B100" s="1">
        <v>6</v>
      </c>
      <c r="C100" s="1" t="s">
        <v>19</v>
      </c>
      <c r="D100" s="1" t="s">
        <v>50</v>
      </c>
      <c r="E100" s="1" t="s">
        <v>51</v>
      </c>
      <c r="F100" s="1" t="s">
        <v>52</v>
      </c>
      <c r="G100" s="1" t="s">
        <v>13</v>
      </c>
      <c r="H100" s="1">
        <v>117</v>
      </c>
      <c r="I100" s="1">
        <v>216</v>
      </c>
      <c r="J100" s="1">
        <v>302</v>
      </c>
      <c r="K100" s="1">
        <v>635</v>
      </c>
    </row>
    <row r="101" spans="1:11" s="1" customFormat="1" x14ac:dyDescent="0.25">
      <c r="A101" s="1">
        <v>2015</v>
      </c>
      <c r="B101" s="1">
        <v>6</v>
      </c>
      <c r="C101" s="1" t="s">
        <v>22</v>
      </c>
      <c r="D101" s="1" t="s">
        <v>55</v>
      </c>
      <c r="E101" s="1" t="s">
        <v>51</v>
      </c>
      <c r="F101" s="1" t="s">
        <v>52</v>
      </c>
      <c r="G101" s="1" t="s">
        <v>13</v>
      </c>
      <c r="H101" s="1">
        <v>5</v>
      </c>
      <c r="I101" s="1">
        <v>1</v>
      </c>
      <c r="J101" s="1">
        <v>6</v>
      </c>
      <c r="K101" s="1">
        <v>12</v>
      </c>
    </row>
    <row r="102" spans="1:11" s="1" customFormat="1" x14ac:dyDescent="0.25">
      <c r="A102" s="1">
        <v>2015</v>
      </c>
      <c r="B102" s="1">
        <v>6</v>
      </c>
      <c r="C102" s="1" t="s">
        <v>23</v>
      </c>
      <c r="D102" s="1" t="s">
        <v>56</v>
      </c>
      <c r="E102" s="1" t="s">
        <v>57</v>
      </c>
      <c r="F102" s="1" t="s">
        <v>58</v>
      </c>
      <c r="G102" s="1" t="s">
        <v>13</v>
      </c>
      <c r="H102" s="1">
        <v>1</v>
      </c>
      <c r="I102" s="1">
        <v>12</v>
      </c>
      <c r="J102" s="1">
        <v>6</v>
      </c>
      <c r="K102" s="1">
        <v>19</v>
      </c>
    </row>
    <row r="103" spans="1:11" s="1" customFormat="1" x14ac:dyDescent="0.25">
      <c r="A103" s="1">
        <v>2015</v>
      </c>
      <c r="B103" s="1">
        <v>6</v>
      </c>
      <c r="C103" s="1" t="s">
        <v>23</v>
      </c>
      <c r="D103" s="1" t="s">
        <v>56</v>
      </c>
      <c r="E103" s="1" t="s">
        <v>57</v>
      </c>
      <c r="F103" s="1" t="s">
        <v>58</v>
      </c>
      <c r="G103" s="1" t="s">
        <v>13</v>
      </c>
      <c r="H103" s="1">
        <v>5</v>
      </c>
      <c r="I103" s="1">
        <v>5</v>
      </c>
      <c r="J103" s="1">
        <v>21</v>
      </c>
      <c r="K103" s="1">
        <v>31</v>
      </c>
    </row>
    <row r="104" spans="1:11" s="1" customFormat="1" x14ac:dyDescent="0.25">
      <c r="A104" s="1">
        <v>2015</v>
      </c>
      <c r="B104" s="1">
        <v>6</v>
      </c>
      <c r="C104" s="1" t="s">
        <v>25</v>
      </c>
      <c r="D104" s="1" t="s">
        <v>89</v>
      </c>
      <c r="E104" s="1" t="s">
        <v>65</v>
      </c>
      <c r="F104" s="1" t="s">
        <v>52</v>
      </c>
      <c r="G104" s="1" t="s">
        <v>13</v>
      </c>
      <c r="H104" s="1">
        <v>22</v>
      </c>
      <c r="I104" s="1">
        <v>13</v>
      </c>
      <c r="J104" s="1">
        <v>22</v>
      </c>
      <c r="K104" s="1">
        <v>57</v>
      </c>
    </row>
    <row r="105" spans="1:11" s="1" customFormat="1" x14ac:dyDescent="0.25">
      <c r="A105" s="1">
        <v>2015</v>
      </c>
      <c r="B105" s="1">
        <v>9</v>
      </c>
      <c r="C105" s="1" t="s">
        <v>19</v>
      </c>
      <c r="D105" s="1" t="s">
        <v>50</v>
      </c>
      <c r="E105" s="1" t="s">
        <v>51</v>
      </c>
      <c r="F105" s="1" t="s">
        <v>52</v>
      </c>
      <c r="G105" s="1" t="s">
        <v>13</v>
      </c>
      <c r="H105" s="1">
        <v>0</v>
      </c>
      <c r="I105" s="1">
        <v>11</v>
      </c>
      <c r="J105" s="1">
        <v>7</v>
      </c>
      <c r="K105" s="1">
        <v>18</v>
      </c>
    </row>
    <row r="106" spans="1:11" s="1" customFormat="1" x14ac:dyDescent="0.25">
      <c r="A106" s="1">
        <v>2015</v>
      </c>
      <c r="B106" s="1">
        <v>9</v>
      </c>
      <c r="C106" s="1" t="s">
        <v>21</v>
      </c>
      <c r="D106" s="1" t="s">
        <v>53</v>
      </c>
      <c r="E106" s="1" t="s">
        <v>51</v>
      </c>
      <c r="F106" s="1" t="s">
        <v>52</v>
      </c>
      <c r="G106" s="1" t="s">
        <v>54</v>
      </c>
      <c r="H106" s="1">
        <v>0</v>
      </c>
      <c r="I106" s="1">
        <v>6</v>
      </c>
      <c r="J106" s="1">
        <v>3</v>
      </c>
      <c r="K106" s="1">
        <v>9</v>
      </c>
    </row>
    <row r="107" spans="1:11" s="1" customFormat="1" x14ac:dyDescent="0.25">
      <c r="A107" s="1">
        <v>2015</v>
      </c>
      <c r="B107" s="1">
        <v>9</v>
      </c>
      <c r="C107" s="1" t="s">
        <v>23</v>
      </c>
      <c r="D107" s="1" t="s">
        <v>56</v>
      </c>
      <c r="E107" s="1" t="s">
        <v>57</v>
      </c>
      <c r="F107" s="1" t="s">
        <v>58</v>
      </c>
      <c r="G107" s="1" t="s">
        <v>13</v>
      </c>
      <c r="H107" s="1">
        <v>4</v>
      </c>
      <c r="I107" s="1">
        <v>13</v>
      </c>
      <c r="J107" s="1">
        <v>15</v>
      </c>
      <c r="K107" s="1">
        <v>32</v>
      </c>
    </row>
    <row r="108" spans="1:11" s="1" customFormat="1" x14ac:dyDescent="0.25">
      <c r="A108" s="1">
        <v>2015</v>
      </c>
      <c r="B108" s="1">
        <v>9</v>
      </c>
      <c r="C108" s="1" t="s">
        <v>23</v>
      </c>
      <c r="D108" s="1" t="s">
        <v>86</v>
      </c>
      <c r="E108" s="1" t="s">
        <v>69</v>
      </c>
      <c r="F108" s="1" t="s">
        <v>69</v>
      </c>
      <c r="G108" s="1" t="s">
        <v>13</v>
      </c>
      <c r="H108" s="1">
        <v>1</v>
      </c>
      <c r="K108" s="1">
        <v>1</v>
      </c>
    </row>
    <row r="109" spans="1:11" s="1" customFormat="1" x14ac:dyDescent="0.25">
      <c r="A109" s="1">
        <v>2015</v>
      </c>
      <c r="B109" s="1">
        <v>9</v>
      </c>
      <c r="C109" s="1" t="s">
        <v>23</v>
      </c>
      <c r="D109" s="1" t="s">
        <v>59</v>
      </c>
      <c r="E109" s="1" t="s">
        <v>60</v>
      </c>
      <c r="F109" s="1" t="s">
        <v>52</v>
      </c>
      <c r="G109" s="1" t="s">
        <v>13</v>
      </c>
      <c r="H109" s="1">
        <v>1</v>
      </c>
      <c r="I109" s="1">
        <v>3</v>
      </c>
      <c r="J109" s="1">
        <v>1</v>
      </c>
      <c r="K109" s="1">
        <v>5</v>
      </c>
    </row>
    <row r="110" spans="1:11" s="1" customFormat="1" x14ac:dyDescent="0.25">
      <c r="A110" s="1">
        <v>2015</v>
      </c>
      <c r="B110" s="1">
        <v>9</v>
      </c>
      <c r="C110" s="1" t="s">
        <v>23</v>
      </c>
      <c r="D110" s="1" t="s">
        <v>87</v>
      </c>
      <c r="E110" s="1" t="s">
        <v>88</v>
      </c>
      <c r="F110" s="1" t="s">
        <v>58</v>
      </c>
      <c r="G110" s="1" t="s">
        <v>13</v>
      </c>
      <c r="H110" s="1">
        <v>1</v>
      </c>
      <c r="I110" s="1">
        <v>1</v>
      </c>
      <c r="K110" s="1">
        <v>2</v>
      </c>
    </row>
    <row r="111" spans="1:11" s="1" customFormat="1" x14ac:dyDescent="0.25">
      <c r="A111" s="1">
        <v>2015</v>
      </c>
      <c r="B111" s="1">
        <v>9</v>
      </c>
      <c r="C111" s="1" t="s">
        <v>24</v>
      </c>
      <c r="D111" s="1" t="s">
        <v>62</v>
      </c>
      <c r="E111" s="1" t="s">
        <v>60</v>
      </c>
      <c r="F111" s="1" t="s">
        <v>52</v>
      </c>
      <c r="G111" s="1" t="s">
        <v>13</v>
      </c>
      <c r="H111" s="1">
        <v>2</v>
      </c>
      <c r="I111" s="1">
        <v>2</v>
      </c>
      <c r="K111" s="1">
        <v>4</v>
      </c>
    </row>
    <row r="112" spans="1:11" s="1" customFormat="1" x14ac:dyDescent="0.25">
      <c r="A112" s="1">
        <v>2015</v>
      </c>
      <c r="B112" s="1">
        <v>9</v>
      </c>
      <c r="C112" s="1" t="s">
        <v>24</v>
      </c>
      <c r="D112" s="1" t="s">
        <v>63</v>
      </c>
      <c r="E112" s="1" t="s">
        <v>60</v>
      </c>
      <c r="F112" s="1" t="s">
        <v>52</v>
      </c>
      <c r="G112" s="1" t="s">
        <v>14</v>
      </c>
      <c r="H112" s="1">
        <v>2</v>
      </c>
      <c r="I112" s="1">
        <v>1</v>
      </c>
      <c r="J112" s="1">
        <v>1</v>
      </c>
      <c r="K112" s="1">
        <v>4</v>
      </c>
    </row>
    <row r="113" spans="1:11" s="1" customFormat="1" x14ac:dyDescent="0.25">
      <c r="A113" s="1">
        <v>2015</v>
      </c>
      <c r="B113" s="1">
        <v>9</v>
      </c>
      <c r="C113" s="1" t="s">
        <v>24</v>
      </c>
      <c r="D113" s="1" t="s">
        <v>64</v>
      </c>
      <c r="E113" s="1" t="s">
        <v>65</v>
      </c>
      <c r="F113" s="1" t="s">
        <v>52</v>
      </c>
      <c r="G113" s="1" t="s">
        <v>54</v>
      </c>
      <c r="I113" s="1">
        <v>8</v>
      </c>
      <c r="J113" s="1">
        <v>16</v>
      </c>
      <c r="K113" s="1">
        <v>24</v>
      </c>
    </row>
    <row r="114" spans="1:11" s="1" customFormat="1" x14ac:dyDescent="0.25">
      <c r="A114" s="1">
        <v>2015</v>
      </c>
      <c r="B114" s="1">
        <v>9</v>
      </c>
      <c r="C114" s="1" t="s">
        <v>28</v>
      </c>
      <c r="D114" s="1" t="s">
        <v>70</v>
      </c>
      <c r="E114" s="1" t="s">
        <v>71</v>
      </c>
      <c r="F114" s="1" t="s">
        <v>52</v>
      </c>
      <c r="G114" s="1" t="s">
        <v>14</v>
      </c>
      <c r="I114" s="1">
        <v>1</v>
      </c>
      <c r="K114" s="1">
        <v>1</v>
      </c>
    </row>
    <row r="115" spans="1:11" s="1" customFormat="1" x14ac:dyDescent="0.25">
      <c r="A115" s="1">
        <v>2015</v>
      </c>
      <c r="B115" s="1">
        <v>9</v>
      </c>
      <c r="C115" s="1" t="s">
        <v>28</v>
      </c>
      <c r="D115" s="1" t="s">
        <v>72</v>
      </c>
      <c r="E115" s="1" t="s">
        <v>69</v>
      </c>
      <c r="F115" s="1" t="s">
        <v>69</v>
      </c>
      <c r="G115" s="1" t="s">
        <v>54</v>
      </c>
      <c r="I115" s="1">
        <v>2</v>
      </c>
      <c r="K115" s="1">
        <v>2</v>
      </c>
    </row>
    <row r="116" spans="1:11" s="1" customFormat="1" x14ac:dyDescent="0.25">
      <c r="A116" s="1">
        <v>2015</v>
      </c>
      <c r="B116" s="1">
        <v>9</v>
      </c>
      <c r="C116" s="1" t="s">
        <v>28</v>
      </c>
      <c r="D116" s="1" t="s">
        <v>74</v>
      </c>
      <c r="E116" s="1" t="s">
        <v>71</v>
      </c>
      <c r="F116" s="1" t="s">
        <v>52</v>
      </c>
      <c r="G116" s="1" t="s">
        <v>54</v>
      </c>
      <c r="H116" s="1">
        <v>56</v>
      </c>
      <c r="I116" s="1">
        <v>45</v>
      </c>
      <c r="J116" s="1">
        <v>96</v>
      </c>
      <c r="K116" s="1">
        <v>197</v>
      </c>
    </row>
    <row r="117" spans="1:11" s="1" customFormat="1" x14ac:dyDescent="0.25">
      <c r="A117" s="1">
        <v>2015</v>
      </c>
      <c r="B117" s="1">
        <v>9</v>
      </c>
      <c r="C117" s="1" t="s">
        <v>28</v>
      </c>
      <c r="D117" s="1" t="s">
        <v>75</v>
      </c>
      <c r="E117" s="1" t="s">
        <v>69</v>
      </c>
      <c r="F117" s="1" t="s">
        <v>69</v>
      </c>
      <c r="G117" s="1" t="s">
        <v>14</v>
      </c>
      <c r="H117" s="1">
        <v>2</v>
      </c>
      <c r="I117" s="1">
        <v>1</v>
      </c>
      <c r="J117" s="1">
        <v>2</v>
      </c>
      <c r="K117" s="1">
        <v>5</v>
      </c>
    </row>
    <row r="118" spans="1:11" s="1" customFormat="1" x14ac:dyDescent="0.25">
      <c r="A118" s="1">
        <v>2015</v>
      </c>
      <c r="B118" s="1">
        <v>9</v>
      </c>
      <c r="C118" s="1" t="s">
        <v>28</v>
      </c>
      <c r="D118" s="1" t="s">
        <v>74</v>
      </c>
      <c r="E118" s="1" t="s">
        <v>71</v>
      </c>
      <c r="F118" s="1" t="s">
        <v>52</v>
      </c>
      <c r="G118" s="1" t="s">
        <v>54</v>
      </c>
      <c r="H118" s="1">
        <v>21</v>
      </c>
      <c r="I118" s="1">
        <v>22</v>
      </c>
      <c r="J118" s="1">
        <v>29</v>
      </c>
      <c r="K118" s="1">
        <v>72</v>
      </c>
    </row>
    <row r="119" spans="1:11" s="1" customFormat="1" x14ac:dyDescent="0.25">
      <c r="A119" s="1">
        <v>2015</v>
      </c>
      <c r="B119" s="1">
        <v>9</v>
      </c>
      <c r="C119" s="1" t="s">
        <v>28</v>
      </c>
      <c r="D119" s="1" t="s">
        <v>75</v>
      </c>
      <c r="E119" s="1" t="s">
        <v>69</v>
      </c>
      <c r="F119" s="1" t="s">
        <v>69</v>
      </c>
      <c r="G119" s="1" t="s">
        <v>14</v>
      </c>
      <c r="H119" s="1">
        <v>2</v>
      </c>
      <c r="J119" s="1">
        <v>1</v>
      </c>
      <c r="K119" s="1">
        <v>3</v>
      </c>
    </row>
    <row r="120" spans="1:11" s="1" customFormat="1" x14ac:dyDescent="0.25">
      <c r="A120" s="1">
        <v>2015</v>
      </c>
      <c r="B120" s="1">
        <v>9</v>
      </c>
      <c r="C120" s="1" t="s">
        <v>28</v>
      </c>
      <c r="D120" s="1" t="s">
        <v>76</v>
      </c>
      <c r="E120" s="1" t="s">
        <v>69</v>
      </c>
      <c r="F120" s="1" t="s">
        <v>69</v>
      </c>
      <c r="G120" s="1" t="s">
        <v>54</v>
      </c>
      <c r="I120" s="1">
        <v>1</v>
      </c>
      <c r="K120" s="1">
        <v>1</v>
      </c>
    </row>
    <row r="121" spans="1:11" s="1" customFormat="1" x14ac:dyDescent="0.25">
      <c r="A121" s="1">
        <v>2015</v>
      </c>
      <c r="B121" s="1">
        <v>9</v>
      </c>
      <c r="C121" s="1" t="s">
        <v>28</v>
      </c>
      <c r="D121" s="1" t="s">
        <v>77</v>
      </c>
      <c r="E121" s="1" t="s">
        <v>71</v>
      </c>
      <c r="F121" s="1" t="s">
        <v>52</v>
      </c>
      <c r="G121" s="1" t="s">
        <v>54</v>
      </c>
      <c r="J121" s="1">
        <v>1</v>
      </c>
      <c r="K121" s="1">
        <v>1</v>
      </c>
    </row>
    <row r="122" spans="1:11" s="1" customFormat="1" x14ac:dyDescent="0.25">
      <c r="A122" s="1">
        <v>2015</v>
      </c>
      <c r="B122" s="1">
        <v>10</v>
      </c>
      <c r="C122" s="1" t="s">
        <v>19</v>
      </c>
      <c r="D122" s="1" t="s">
        <v>95</v>
      </c>
      <c r="E122" s="1" t="s">
        <v>69</v>
      </c>
      <c r="F122" s="1" t="s">
        <v>69</v>
      </c>
      <c r="G122" s="1" t="s">
        <v>13</v>
      </c>
      <c r="I122" s="1">
        <v>4</v>
      </c>
      <c r="J122" s="1">
        <v>4</v>
      </c>
      <c r="K122" s="1">
        <v>8</v>
      </c>
    </row>
    <row r="123" spans="1:11" s="1" customFormat="1" x14ac:dyDescent="0.25">
      <c r="A123" s="1">
        <v>2015</v>
      </c>
      <c r="B123" s="1">
        <v>10</v>
      </c>
      <c r="C123" s="1" t="s">
        <v>19</v>
      </c>
      <c r="D123" s="1" t="s">
        <v>50</v>
      </c>
      <c r="E123" s="1" t="s">
        <v>51</v>
      </c>
      <c r="F123" s="1" t="s">
        <v>52</v>
      </c>
      <c r="G123" s="1" t="s">
        <v>13</v>
      </c>
      <c r="H123" s="1">
        <v>18</v>
      </c>
      <c r="I123" s="1">
        <v>22</v>
      </c>
      <c r="J123" s="1">
        <v>19</v>
      </c>
      <c r="K123" s="1">
        <v>59</v>
      </c>
    </row>
    <row r="124" spans="1:11" s="1" customFormat="1" x14ac:dyDescent="0.25">
      <c r="A124" s="1">
        <v>2015</v>
      </c>
      <c r="B124" s="1">
        <v>10</v>
      </c>
      <c r="C124" s="1" t="s">
        <v>21</v>
      </c>
      <c r="D124" s="1" t="s">
        <v>53</v>
      </c>
      <c r="E124" s="1" t="s">
        <v>51</v>
      </c>
      <c r="F124" s="1" t="s">
        <v>52</v>
      </c>
      <c r="G124" s="1" t="s">
        <v>54</v>
      </c>
      <c r="I124" s="1">
        <v>1</v>
      </c>
      <c r="K124" s="1">
        <v>1</v>
      </c>
    </row>
    <row r="125" spans="1:11" s="1" customFormat="1" x14ac:dyDescent="0.25">
      <c r="A125" s="1">
        <v>2015</v>
      </c>
      <c r="B125" s="1">
        <v>10</v>
      </c>
      <c r="C125" s="1" t="s">
        <v>22</v>
      </c>
      <c r="D125" s="1" t="s">
        <v>55</v>
      </c>
      <c r="E125" s="1" t="s">
        <v>51</v>
      </c>
      <c r="F125" s="1" t="s">
        <v>52</v>
      </c>
      <c r="G125" s="1" t="s">
        <v>13</v>
      </c>
      <c r="H125" s="1">
        <v>6</v>
      </c>
      <c r="K125" s="1">
        <v>6</v>
      </c>
    </row>
    <row r="126" spans="1:11" s="1" customFormat="1" x14ac:dyDescent="0.25">
      <c r="A126" s="1">
        <v>2015</v>
      </c>
      <c r="B126" s="1">
        <v>10</v>
      </c>
      <c r="C126" s="1" t="s">
        <v>22</v>
      </c>
      <c r="D126" s="1" t="s">
        <v>97</v>
      </c>
      <c r="E126" s="1" t="s">
        <v>51</v>
      </c>
      <c r="F126" s="1" t="s">
        <v>52</v>
      </c>
      <c r="G126" s="1" t="s">
        <v>13</v>
      </c>
      <c r="H126" s="1">
        <v>3</v>
      </c>
      <c r="I126" s="1">
        <v>1</v>
      </c>
      <c r="J126" s="1">
        <v>1</v>
      </c>
      <c r="K126" s="1">
        <v>5</v>
      </c>
    </row>
    <row r="127" spans="1:11" s="1" customFormat="1" x14ac:dyDescent="0.25">
      <c r="A127" s="1">
        <v>2015</v>
      </c>
      <c r="B127" s="1">
        <v>10</v>
      </c>
      <c r="C127" s="1" t="s">
        <v>23</v>
      </c>
      <c r="D127" s="1" t="s">
        <v>98</v>
      </c>
      <c r="E127" s="1" t="s">
        <v>69</v>
      </c>
      <c r="F127" s="1" t="s">
        <v>69</v>
      </c>
      <c r="G127" s="1" t="s">
        <v>13</v>
      </c>
      <c r="H127" s="1">
        <v>1</v>
      </c>
      <c r="I127" s="1">
        <v>14</v>
      </c>
      <c r="K127" s="1">
        <v>15</v>
      </c>
    </row>
    <row r="128" spans="1:11" s="1" customFormat="1" x14ac:dyDescent="0.25">
      <c r="A128" s="1">
        <v>2015</v>
      </c>
      <c r="B128" s="1">
        <v>10</v>
      </c>
      <c r="C128" s="1" t="s">
        <v>23</v>
      </c>
      <c r="D128" s="1" t="s">
        <v>56</v>
      </c>
      <c r="E128" s="1" t="s">
        <v>57</v>
      </c>
      <c r="F128" s="1" t="s">
        <v>58</v>
      </c>
      <c r="G128" s="1" t="s">
        <v>13</v>
      </c>
      <c r="H128" s="1">
        <v>2</v>
      </c>
      <c r="I128" s="1">
        <v>3</v>
      </c>
      <c r="J128" s="1">
        <v>1</v>
      </c>
      <c r="K128" s="1">
        <v>6</v>
      </c>
    </row>
    <row r="129" spans="1:11" s="1" customFormat="1" x14ac:dyDescent="0.25">
      <c r="A129" s="1">
        <v>2015</v>
      </c>
      <c r="B129" s="1">
        <v>10</v>
      </c>
      <c r="C129" s="1" t="s">
        <v>23</v>
      </c>
      <c r="D129" s="1" t="s">
        <v>86</v>
      </c>
      <c r="E129" s="1" t="s">
        <v>69</v>
      </c>
      <c r="F129" s="1" t="s">
        <v>69</v>
      </c>
      <c r="G129" s="1" t="s">
        <v>13</v>
      </c>
      <c r="H129" s="1">
        <v>1</v>
      </c>
      <c r="I129" s="1">
        <v>1</v>
      </c>
      <c r="K129" s="1">
        <v>2</v>
      </c>
    </row>
    <row r="130" spans="1:11" s="1" customFormat="1" x14ac:dyDescent="0.25">
      <c r="A130" s="1">
        <v>2015</v>
      </c>
      <c r="B130" s="1">
        <v>10</v>
      </c>
      <c r="C130" s="1" t="s">
        <v>23</v>
      </c>
      <c r="D130" s="1" t="s">
        <v>59</v>
      </c>
      <c r="E130" s="1" t="s">
        <v>60</v>
      </c>
      <c r="F130" s="1" t="s">
        <v>52</v>
      </c>
      <c r="G130" s="1" t="s">
        <v>13</v>
      </c>
      <c r="I130" s="1">
        <v>1</v>
      </c>
      <c r="K130" s="1">
        <v>1</v>
      </c>
    </row>
    <row r="131" spans="1:11" s="1" customFormat="1" x14ac:dyDescent="0.25">
      <c r="A131" s="1">
        <v>2015</v>
      </c>
      <c r="B131" s="1">
        <v>10</v>
      </c>
      <c r="C131" s="1" t="s">
        <v>23</v>
      </c>
      <c r="D131" s="1" t="s">
        <v>87</v>
      </c>
      <c r="E131" s="1" t="s">
        <v>88</v>
      </c>
      <c r="F131" s="1" t="s">
        <v>58</v>
      </c>
      <c r="G131" s="1" t="s">
        <v>13</v>
      </c>
      <c r="H131" s="1">
        <v>2</v>
      </c>
      <c r="K131" s="1">
        <v>2</v>
      </c>
    </row>
    <row r="132" spans="1:11" s="1" customFormat="1" x14ac:dyDescent="0.25">
      <c r="A132" s="1">
        <v>2015</v>
      </c>
      <c r="B132" s="1">
        <v>10</v>
      </c>
      <c r="C132" s="1" t="s">
        <v>24</v>
      </c>
      <c r="D132" s="1" t="s">
        <v>61</v>
      </c>
      <c r="E132" s="1" t="s">
        <v>60</v>
      </c>
      <c r="F132" s="1" t="s">
        <v>52</v>
      </c>
      <c r="G132" s="1" t="s">
        <v>54</v>
      </c>
      <c r="H132" s="1">
        <v>7</v>
      </c>
      <c r="I132" s="1">
        <v>2</v>
      </c>
      <c r="J132" s="1">
        <v>1</v>
      </c>
      <c r="K132" s="1">
        <v>10</v>
      </c>
    </row>
    <row r="133" spans="1:11" s="1" customFormat="1" x14ac:dyDescent="0.25">
      <c r="A133" s="1">
        <v>2015</v>
      </c>
      <c r="B133" s="1">
        <v>10</v>
      </c>
      <c r="C133" s="1" t="s">
        <v>24</v>
      </c>
      <c r="D133" s="1" t="s">
        <v>62</v>
      </c>
      <c r="E133" s="1" t="s">
        <v>60</v>
      </c>
      <c r="F133" s="1" t="s">
        <v>52</v>
      </c>
      <c r="G133" s="1" t="s">
        <v>13</v>
      </c>
      <c r="H133" s="1">
        <v>12</v>
      </c>
      <c r="I133" s="1">
        <v>1</v>
      </c>
      <c r="J133" s="1">
        <v>2</v>
      </c>
      <c r="K133" s="1">
        <v>15</v>
      </c>
    </row>
    <row r="134" spans="1:11" s="1" customFormat="1" x14ac:dyDescent="0.25">
      <c r="A134" s="1">
        <v>2015</v>
      </c>
      <c r="B134" s="1">
        <v>10</v>
      </c>
      <c r="C134" s="1" t="s">
        <v>24</v>
      </c>
      <c r="D134" s="1" t="s">
        <v>63</v>
      </c>
      <c r="E134" s="1" t="s">
        <v>60</v>
      </c>
      <c r="F134" s="1" t="s">
        <v>52</v>
      </c>
      <c r="G134" s="1" t="s">
        <v>14</v>
      </c>
      <c r="H134" s="1">
        <v>5</v>
      </c>
      <c r="I134" s="1">
        <v>2</v>
      </c>
      <c r="J134" s="1">
        <v>1</v>
      </c>
      <c r="K134" s="1">
        <v>8</v>
      </c>
    </row>
    <row r="135" spans="1:11" s="1" customFormat="1" x14ac:dyDescent="0.25">
      <c r="A135" s="1">
        <v>2015</v>
      </c>
      <c r="B135" s="1">
        <v>10</v>
      </c>
      <c r="C135" s="1" t="s">
        <v>24</v>
      </c>
      <c r="D135" s="1" t="s">
        <v>66</v>
      </c>
      <c r="E135" s="1" t="s">
        <v>60</v>
      </c>
      <c r="F135" s="1" t="s">
        <v>52</v>
      </c>
      <c r="G135" s="1" t="s">
        <v>14</v>
      </c>
      <c r="H135" s="1">
        <v>1</v>
      </c>
      <c r="K135" s="1">
        <v>1</v>
      </c>
    </row>
    <row r="136" spans="1:11" s="1" customFormat="1" x14ac:dyDescent="0.25">
      <c r="A136" s="1">
        <v>2015</v>
      </c>
      <c r="B136" s="1">
        <v>10</v>
      </c>
      <c r="C136" s="1" t="s">
        <v>25</v>
      </c>
      <c r="D136" s="1" t="s">
        <v>89</v>
      </c>
      <c r="E136" s="1" t="s">
        <v>65</v>
      </c>
      <c r="F136" s="1" t="s">
        <v>52</v>
      </c>
      <c r="G136" s="1" t="s">
        <v>13</v>
      </c>
      <c r="J136" s="1">
        <v>1</v>
      </c>
      <c r="K136" s="1">
        <v>1</v>
      </c>
    </row>
    <row r="137" spans="1:11" s="1" customFormat="1" x14ac:dyDescent="0.25">
      <c r="A137" s="1">
        <v>2015</v>
      </c>
      <c r="B137" s="1">
        <v>10</v>
      </c>
      <c r="C137" s="1" t="s">
        <v>67</v>
      </c>
      <c r="H137" s="1">
        <v>1</v>
      </c>
      <c r="I137" s="1">
        <v>1</v>
      </c>
      <c r="J137" s="1">
        <v>3</v>
      </c>
      <c r="K137" s="1">
        <v>5</v>
      </c>
    </row>
    <row r="138" spans="1:11" s="1" customFormat="1" x14ac:dyDescent="0.25">
      <c r="A138" s="1">
        <v>2015</v>
      </c>
      <c r="B138" s="1">
        <v>10</v>
      </c>
      <c r="C138" s="1" t="s">
        <v>28</v>
      </c>
      <c r="D138" s="1" t="s">
        <v>70</v>
      </c>
      <c r="E138" s="1" t="s">
        <v>71</v>
      </c>
      <c r="F138" s="1" t="s">
        <v>52</v>
      </c>
      <c r="G138" s="1" t="s">
        <v>14</v>
      </c>
      <c r="H138" s="1">
        <v>9</v>
      </c>
      <c r="K138" s="1">
        <v>9</v>
      </c>
    </row>
    <row r="139" spans="1:11" s="1" customFormat="1" x14ac:dyDescent="0.25">
      <c r="A139" s="1">
        <v>2015</v>
      </c>
      <c r="B139" s="1">
        <v>10</v>
      </c>
      <c r="C139" s="1" t="s">
        <v>28</v>
      </c>
      <c r="D139" s="1" t="s">
        <v>75</v>
      </c>
      <c r="E139" s="1" t="s">
        <v>69</v>
      </c>
      <c r="F139" s="1" t="s">
        <v>69</v>
      </c>
      <c r="G139" s="1" t="s">
        <v>14</v>
      </c>
      <c r="H139" s="1">
        <v>1</v>
      </c>
      <c r="K139" s="1">
        <v>1</v>
      </c>
    </row>
    <row r="140" spans="1:11" s="1" customFormat="1" x14ac:dyDescent="0.25">
      <c r="A140" s="1">
        <v>2015</v>
      </c>
      <c r="B140" s="1">
        <v>10</v>
      </c>
      <c r="C140" s="1" t="s">
        <v>28</v>
      </c>
      <c r="D140" s="1" t="s">
        <v>70</v>
      </c>
      <c r="E140" s="1" t="s">
        <v>71</v>
      </c>
      <c r="F140" s="1" t="s">
        <v>52</v>
      </c>
      <c r="G140" s="1" t="s">
        <v>14</v>
      </c>
      <c r="H140" s="1">
        <v>2</v>
      </c>
      <c r="I140" s="1">
        <v>1</v>
      </c>
      <c r="K140" s="1">
        <v>3</v>
      </c>
    </row>
    <row r="141" spans="1:11" s="1" customFormat="1" x14ac:dyDescent="0.25">
      <c r="A141" s="1">
        <v>2015</v>
      </c>
      <c r="B141" s="1">
        <v>10</v>
      </c>
      <c r="C141" s="1" t="s">
        <v>28</v>
      </c>
      <c r="D141" s="1" t="s">
        <v>76</v>
      </c>
      <c r="E141" s="1" t="s">
        <v>69</v>
      </c>
      <c r="F141" s="1" t="s">
        <v>69</v>
      </c>
      <c r="G141" s="1" t="s">
        <v>54</v>
      </c>
      <c r="I141" s="1">
        <v>2</v>
      </c>
      <c r="K141" s="1">
        <v>2</v>
      </c>
    </row>
    <row r="142" spans="1:11" s="1" customFormat="1" x14ac:dyDescent="0.25">
      <c r="A142" s="1">
        <v>2015</v>
      </c>
      <c r="B142" s="1">
        <v>10</v>
      </c>
      <c r="C142" s="1" t="s">
        <v>29</v>
      </c>
      <c r="D142" s="1" t="s">
        <v>82</v>
      </c>
      <c r="E142" s="1" t="s">
        <v>51</v>
      </c>
      <c r="F142" s="1" t="s">
        <v>52</v>
      </c>
      <c r="G142" s="1" t="s">
        <v>54</v>
      </c>
      <c r="J142" s="1">
        <v>5</v>
      </c>
      <c r="K142" s="1">
        <v>5</v>
      </c>
    </row>
    <row r="143" spans="1:11" s="1" customFormat="1"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tabSelected="1" workbookViewId="0">
      <selection activeCell="V33" sqref="V33"/>
    </sheetView>
  </sheetViews>
  <sheetFormatPr defaultRowHeight="15" x14ac:dyDescent="0.25"/>
  <cols>
    <col min="3" max="3" width="11.5703125" customWidth="1"/>
  </cols>
  <sheetData>
    <row r="1" spans="1:4" s="1" customFormat="1" x14ac:dyDescent="0.25">
      <c r="A1" s="8" t="s">
        <v>4</v>
      </c>
      <c r="B1" s="8" t="s">
        <v>1</v>
      </c>
      <c r="C1" s="8" t="s">
        <v>2</v>
      </c>
      <c r="D1" s="8" t="s">
        <v>3</v>
      </c>
    </row>
    <row r="2" spans="1:4" s="1" customFormat="1" x14ac:dyDescent="0.25">
      <c r="A2" s="1">
        <v>1</v>
      </c>
      <c r="B2" s="1">
        <v>2.6199525284397716</v>
      </c>
      <c r="C2" s="1">
        <v>572</v>
      </c>
      <c r="D2" s="1">
        <v>27</v>
      </c>
    </row>
    <row r="3" spans="1:4" s="1" customFormat="1" x14ac:dyDescent="0.25">
      <c r="A3" s="1">
        <v>2</v>
      </c>
      <c r="B3" s="1">
        <v>2.5673709990151923</v>
      </c>
      <c r="C3" s="1">
        <v>556</v>
      </c>
      <c r="D3" s="1">
        <v>32</v>
      </c>
    </row>
    <row r="4" spans="1:4" s="1" customFormat="1" x14ac:dyDescent="0.25">
      <c r="A4" s="1">
        <v>3</v>
      </c>
      <c r="B4" s="1">
        <v>1.8854075027231121</v>
      </c>
      <c r="C4" s="1">
        <v>180</v>
      </c>
      <c r="D4" s="1">
        <v>17</v>
      </c>
    </row>
    <row r="5" spans="1:4" s="1" customFormat="1" x14ac:dyDescent="0.25">
      <c r="A5" s="1">
        <v>5</v>
      </c>
      <c r="B5" s="1">
        <v>2.3207357976186094</v>
      </c>
      <c r="C5" s="1">
        <v>168</v>
      </c>
      <c r="D5" s="1">
        <v>21</v>
      </c>
    </row>
    <row r="6" spans="1:4" s="1" customFormat="1" x14ac:dyDescent="0.25">
      <c r="A6" s="1">
        <v>6</v>
      </c>
      <c r="B6" s="1">
        <v>0.402603103949846</v>
      </c>
      <c r="C6" s="1">
        <v>754</v>
      </c>
      <c r="D6" s="1">
        <v>5</v>
      </c>
    </row>
    <row r="7" spans="1:4" s="1" customFormat="1" x14ac:dyDescent="0.25">
      <c r="A7" s="1">
        <v>9</v>
      </c>
      <c r="B7" s="1">
        <v>1.8096236349089754</v>
      </c>
      <c r="C7" s="1">
        <v>438</v>
      </c>
      <c r="D7" s="1">
        <v>18</v>
      </c>
    </row>
    <row r="8" spans="1:4" s="1" customFormat="1" x14ac:dyDescent="0.25">
      <c r="A8" s="1">
        <v>10</v>
      </c>
      <c r="B8" s="1">
        <v>2.372699690367492</v>
      </c>
      <c r="C8" s="1">
        <v>165</v>
      </c>
      <c r="D8" s="1">
        <v>21</v>
      </c>
    </row>
    <row r="9" spans="1:4" s="1" customFormat="1" x14ac:dyDescent="0.25"/>
    <row r="10" spans="1:4" s="1" customFormat="1"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1"/>
  <sheetViews>
    <sheetView topLeftCell="I1" zoomScaleNormal="100" workbookViewId="0">
      <selection activeCell="R29" sqref="R29"/>
    </sheetView>
  </sheetViews>
  <sheetFormatPr defaultRowHeight="15" x14ac:dyDescent="0.25"/>
  <cols>
    <col min="3" max="3" width="16.140625" customWidth="1"/>
    <col min="4" max="4" width="19.7109375" customWidth="1"/>
    <col min="5" max="5" width="20.85546875" customWidth="1"/>
    <col min="6" max="6" width="18.28515625" customWidth="1"/>
    <col min="7" max="7" width="21.28515625" customWidth="1"/>
    <col min="8" max="8" width="15.85546875" customWidth="1"/>
  </cols>
  <sheetData>
    <row r="1" spans="1:12" s="1" customFormat="1" x14ac:dyDescent="0.25">
      <c r="A1" s="8" t="s">
        <v>110</v>
      </c>
      <c r="B1" s="8" t="s">
        <v>116</v>
      </c>
      <c r="C1" s="8" t="s">
        <v>117</v>
      </c>
      <c r="D1" s="8" t="s">
        <v>118</v>
      </c>
      <c r="E1" s="8" t="s">
        <v>112</v>
      </c>
      <c r="F1" s="8" t="s">
        <v>113</v>
      </c>
      <c r="G1" s="8" t="s">
        <v>114</v>
      </c>
      <c r="H1" s="8" t="s">
        <v>43</v>
      </c>
      <c r="I1" s="8" t="s">
        <v>45</v>
      </c>
      <c r="J1" s="8" t="s">
        <v>46</v>
      </c>
      <c r="K1" s="8" t="s">
        <v>115</v>
      </c>
      <c r="L1" s="8" t="s">
        <v>47</v>
      </c>
    </row>
    <row r="2" spans="1:12" s="1" customFormat="1" x14ac:dyDescent="0.25">
      <c r="A2" s="1">
        <v>2015</v>
      </c>
      <c r="B2" s="9">
        <v>2</v>
      </c>
      <c r="C2" s="9" t="s">
        <v>0</v>
      </c>
      <c r="D2" s="1" t="s">
        <v>19</v>
      </c>
      <c r="E2" s="1" t="s">
        <v>50</v>
      </c>
      <c r="F2" s="1" t="s">
        <v>51</v>
      </c>
      <c r="G2" s="1" t="s">
        <v>52</v>
      </c>
      <c r="H2" s="1" t="s">
        <v>13</v>
      </c>
      <c r="K2" s="1">
        <v>2</v>
      </c>
      <c r="L2" s="9">
        <v>2</v>
      </c>
    </row>
    <row r="3" spans="1:12" s="1" customFormat="1" x14ac:dyDescent="0.25">
      <c r="A3" s="1">
        <v>2015</v>
      </c>
      <c r="B3" s="9">
        <v>2</v>
      </c>
      <c r="C3" s="9" t="s">
        <v>0</v>
      </c>
      <c r="D3" s="1" t="s">
        <v>21</v>
      </c>
      <c r="E3" s="1" t="s">
        <v>53</v>
      </c>
      <c r="F3" s="1" t="s">
        <v>51</v>
      </c>
      <c r="G3" s="1" t="s">
        <v>52</v>
      </c>
      <c r="H3" s="1" t="s">
        <v>54</v>
      </c>
      <c r="I3" s="1">
        <v>1</v>
      </c>
      <c r="K3" s="1">
        <v>3</v>
      </c>
      <c r="L3" s="9">
        <v>4</v>
      </c>
    </row>
    <row r="4" spans="1:12" s="1" customFormat="1" x14ac:dyDescent="0.25">
      <c r="A4" s="1">
        <v>2015</v>
      </c>
      <c r="B4" s="9">
        <v>2</v>
      </c>
      <c r="C4" s="9" t="s">
        <v>0</v>
      </c>
      <c r="D4" s="1" t="s">
        <v>22</v>
      </c>
      <c r="E4" s="1" t="s">
        <v>55</v>
      </c>
      <c r="F4" s="1" t="s">
        <v>51</v>
      </c>
      <c r="G4" s="1" t="s">
        <v>52</v>
      </c>
      <c r="H4" s="1" t="s">
        <v>13</v>
      </c>
      <c r="J4" s="1">
        <v>1</v>
      </c>
      <c r="L4" s="9">
        <v>1</v>
      </c>
    </row>
    <row r="5" spans="1:12" s="1" customFormat="1" x14ac:dyDescent="0.25">
      <c r="A5" s="1">
        <v>2015</v>
      </c>
      <c r="B5" s="9">
        <v>2</v>
      </c>
      <c r="C5" s="9" t="s">
        <v>0</v>
      </c>
      <c r="D5" s="1" t="s">
        <v>23</v>
      </c>
      <c r="E5" s="1" t="s">
        <v>56</v>
      </c>
      <c r="F5" s="1" t="s">
        <v>57</v>
      </c>
      <c r="G5" s="1" t="s">
        <v>58</v>
      </c>
      <c r="H5" s="1" t="s">
        <v>13</v>
      </c>
      <c r="J5" s="1">
        <v>2</v>
      </c>
      <c r="K5" s="1">
        <v>23</v>
      </c>
      <c r="L5" s="9">
        <v>25</v>
      </c>
    </row>
    <row r="6" spans="1:12" s="1" customFormat="1" x14ac:dyDescent="0.25">
      <c r="A6" s="1">
        <v>2015</v>
      </c>
      <c r="B6" s="9">
        <v>2</v>
      </c>
      <c r="C6" s="9" t="s">
        <v>0</v>
      </c>
      <c r="D6" s="1" t="s">
        <v>23</v>
      </c>
      <c r="E6" s="1" t="s">
        <v>86</v>
      </c>
      <c r="F6" s="1" t="s">
        <v>69</v>
      </c>
      <c r="G6" s="1" t="s">
        <v>69</v>
      </c>
      <c r="H6" s="1" t="s">
        <v>13</v>
      </c>
      <c r="I6" s="1">
        <v>1</v>
      </c>
      <c r="J6" s="1">
        <v>2</v>
      </c>
      <c r="L6" s="9">
        <v>3</v>
      </c>
    </row>
    <row r="7" spans="1:12" s="1" customFormat="1" x14ac:dyDescent="0.25">
      <c r="A7" s="1">
        <v>2015</v>
      </c>
      <c r="B7" s="9">
        <v>2</v>
      </c>
      <c r="C7" s="9" t="s">
        <v>0</v>
      </c>
      <c r="D7" s="1" t="s">
        <v>23</v>
      </c>
      <c r="E7" s="1" t="s">
        <v>87</v>
      </c>
      <c r="F7" s="1" t="s">
        <v>88</v>
      </c>
      <c r="G7" s="1" t="s">
        <v>58</v>
      </c>
      <c r="H7" s="1" t="s">
        <v>13</v>
      </c>
      <c r="J7" s="1">
        <v>1</v>
      </c>
      <c r="K7" s="1">
        <v>1</v>
      </c>
      <c r="L7" s="9">
        <v>2</v>
      </c>
    </row>
    <row r="8" spans="1:12" s="1" customFormat="1" x14ac:dyDescent="0.25">
      <c r="A8" s="1">
        <v>2015</v>
      </c>
      <c r="B8" s="9">
        <v>2</v>
      </c>
      <c r="C8" s="9" t="s">
        <v>0</v>
      </c>
      <c r="D8" s="1" t="s">
        <v>24</v>
      </c>
      <c r="E8" s="1" t="s">
        <v>62</v>
      </c>
      <c r="F8" s="1" t="s">
        <v>60</v>
      </c>
      <c r="G8" s="1" t="s">
        <v>52</v>
      </c>
      <c r="H8" s="1" t="s">
        <v>13</v>
      </c>
      <c r="I8" s="1">
        <v>9</v>
      </c>
      <c r="J8" s="1">
        <v>4</v>
      </c>
      <c r="K8" s="1">
        <v>2</v>
      </c>
      <c r="L8" s="9">
        <v>15</v>
      </c>
    </row>
    <row r="9" spans="1:12" s="1" customFormat="1" x14ac:dyDescent="0.25">
      <c r="A9" s="1">
        <v>2015</v>
      </c>
      <c r="B9" s="9">
        <v>2</v>
      </c>
      <c r="C9" s="9" t="s">
        <v>0</v>
      </c>
      <c r="D9" s="1" t="s">
        <v>24</v>
      </c>
      <c r="E9" s="1" t="s">
        <v>63</v>
      </c>
      <c r="F9" s="1" t="s">
        <v>60</v>
      </c>
      <c r="G9" s="1" t="s">
        <v>52</v>
      </c>
      <c r="H9" s="1" t="s">
        <v>14</v>
      </c>
      <c r="J9" s="1">
        <v>1</v>
      </c>
      <c r="L9" s="9">
        <v>1</v>
      </c>
    </row>
    <row r="10" spans="1:12" s="1" customFormat="1" x14ac:dyDescent="0.25">
      <c r="A10" s="1">
        <v>2015</v>
      </c>
      <c r="B10" s="9">
        <v>2</v>
      </c>
      <c r="C10" s="9" t="s">
        <v>0</v>
      </c>
      <c r="D10" s="1" t="s">
        <v>24</v>
      </c>
      <c r="E10" s="1" t="s">
        <v>64</v>
      </c>
      <c r="F10" s="1" t="s">
        <v>65</v>
      </c>
      <c r="G10" s="1" t="s">
        <v>52</v>
      </c>
      <c r="H10" s="1" t="s">
        <v>54</v>
      </c>
      <c r="I10" s="1">
        <v>3</v>
      </c>
      <c r="J10" s="1">
        <v>9</v>
      </c>
      <c r="K10" s="1">
        <v>3</v>
      </c>
      <c r="L10" s="9">
        <v>15</v>
      </c>
    </row>
    <row r="11" spans="1:12" s="1" customFormat="1" x14ac:dyDescent="0.25">
      <c r="A11" s="1">
        <v>2015</v>
      </c>
      <c r="B11" s="9">
        <v>2</v>
      </c>
      <c r="C11" s="9" t="s">
        <v>0</v>
      </c>
      <c r="D11" s="1" t="s">
        <v>24</v>
      </c>
      <c r="E11" s="1" t="s">
        <v>66</v>
      </c>
      <c r="F11" s="1" t="s">
        <v>60</v>
      </c>
      <c r="G11" s="1" t="s">
        <v>52</v>
      </c>
      <c r="H11" s="1" t="s">
        <v>14</v>
      </c>
      <c r="J11" s="1">
        <v>3</v>
      </c>
      <c r="K11" s="1">
        <v>2</v>
      </c>
      <c r="L11" s="9">
        <v>5</v>
      </c>
    </row>
    <row r="12" spans="1:12" s="1" customFormat="1" x14ac:dyDescent="0.25">
      <c r="A12" s="1">
        <v>2015</v>
      </c>
      <c r="B12" s="9">
        <v>2</v>
      </c>
      <c r="C12" s="9" t="s">
        <v>0</v>
      </c>
      <c r="D12" s="1" t="s">
        <v>25</v>
      </c>
      <c r="E12" s="1" t="s">
        <v>89</v>
      </c>
      <c r="F12" s="1" t="s">
        <v>65</v>
      </c>
      <c r="G12" s="1" t="s">
        <v>52</v>
      </c>
      <c r="H12" s="1" t="s">
        <v>13</v>
      </c>
      <c r="K12" s="1">
        <v>1</v>
      </c>
      <c r="L12" s="9">
        <v>1</v>
      </c>
    </row>
    <row r="13" spans="1:12" s="1" customFormat="1" x14ac:dyDescent="0.25">
      <c r="A13" s="1">
        <v>2015</v>
      </c>
      <c r="B13" s="9">
        <v>2</v>
      </c>
      <c r="C13" s="9" t="s">
        <v>0</v>
      </c>
      <c r="D13" s="1" t="s">
        <v>67</v>
      </c>
      <c r="K13" s="1">
        <v>1</v>
      </c>
      <c r="L13" s="9">
        <v>1</v>
      </c>
    </row>
    <row r="14" spans="1:12" s="1" customFormat="1" x14ac:dyDescent="0.25">
      <c r="A14" s="1">
        <v>2015</v>
      </c>
      <c r="B14" s="9">
        <v>2</v>
      </c>
      <c r="C14" s="9" t="s">
        <v>0</v>
      </c>
      <c r="D14" s="1" t="s">
        <v>26</v>
      </c>
      <c r="E14" s="1" t="s">
        <v>90</v>
      </c>
      <c r="F14" s="1" t="s">
        <v>69</v>
      </c>
      <c r="G14" s="1" t="s">
        <v>69</v>
      </c>
      <c r="H14" s="1" t="s">
        <v>13</v>
      </c>
      <c r="K14" s="1">
        <v>1</v>
      </c>
      <c r="L14" s="9">
        <v>1</v>
      </c>
    </row>
    <row r="15" spans="1:12" s="1" customFormat="1" x14ac:dyDescent="0.25">
      <c r="A15" s="1">
        <v>2015</v>
      </c>
      <c r="B15" s="9">
        <v>2</v>
      </c>
      <c r="C15" s="9" t="s">
        <v>0</v>
      </c>
      <c r="D15" s="1" t="s">
        <v>27</v>
      </c>
      <c r="E15" s="1" t="s">
        <v>91</v>
      </c>
      <c r="F15" s="1" t="s">
        <v>92</v>
      </c>
      <c r="G15" s="1" t="s">
        <v>58</v>
      </c>
      <c r="H15" s="1" t="s">
        <v>54</v>
      </c>
      <c r="J15" s="1">
        <v>1</v>
      </c>
      <c r="L15" s="9">
        <v>1</v>
      </c>
    </row>
    <row r="16" spans="1:12" s="1" customFormat="1" x14ac:dyDescent="0.25">
      <c r="A16" s="1">
        <v>2015</v>
      </c>
      <c r="B16" s="9">
        <v>2</v>
      </c>
      <c r="C16" s="9" t="s">
        <v>0</v>
      </c>
      <c r="D16" s="1" t="s">
        <v>28</v>
      </c>
      <c r="E16" s="1" t="s">
        <v>70</v>
      </c>
      <c r="F16" s="1" t="s">
        <v>71</v>
      </c>
      <c r="G16" s="1" t="s">
        <v>52</v>
      </c>
      <c r="H16" s="1" t="s">
        <v>14</v>
      </c>
      <c r="J16" s="1">
        <v>3</v>
      </c>
      <c r="L16" s="9">
        <v>3</v>
      </c>
    </row>
    <row r="17" spans="1:12" s="1" customFormat="1" x14ac:dyDescent="0.25">
      <c r="A17" s="1">
        <v>2015</v>
      </c>
      <c r="B17" s="9">
        <v>2</v>
      </c>
      <c r="C17" s="9" t="s">
        <v>0</v>
      </c>
      <c r="D17" s="1" t="s">
        <v>28</v>
      </c>
      <c r="E17" s="9" t="s">
        <v>70</v>
      </c>
      <c r="F17" s="1" t="s">
        <v>71</v>
      </c>
      <c r="G17" s="1" t="s">
        <v>52</v>
      </c>
      <c r="H17" s="1" t="s">
        <v>14</v>
      </c>
      <c r="K17" s="1">
        <v>4</v>
      </c>
      <c r="L17" s="9">
        <v>4</v>
      </c>
    </row>
    <row r="18" spans="1:12" s="1" customFormat="1" x14ac:dyDescent="0.25">
      <c r="A18" s="1">
        <v>2015</v>
      </c>
      <c r="B18" s="9">
        <v>2</v>
      </c>
      <c r="C18" s="9" t="s">
        <v>0</v>
      </c>
      <c r="D18" s="1" t="s">
        <v>28</v>
      </c>
      <c r="E18" s="1" t="s">
        <v>72</v>
      </c>
      <c r="F18" s="1" t="s">
        <v>69</v>
      </c>
      <c r="G18" s="1" t="s">
        <v>69</v>
      </c>
      <c r="H18" s="1" t="s">
        <v>54</v>
      </c>
      <c r="J18" s="1">
        <v>2</v>
      </c>
      <c r="K18" s="1">
        <v>2</v>
      </c>
      <c r="L18" s="9">
        <v>4</v>
      </c>
    </row>
    <row r="19" spans="1:12" s="1" customFormat="1" x14ac:dyDescent="0.25">
      <c r="A19" s="1">
        <v>2015</v>
      </c>
      <c r="B19" s="9">
        <v>2</v>
      </c>
      <c r="C19" s="9" t="s">
        <v>0</v>
      </c>
      <c r="D19" s="1" t="s">
        <v>28</v>
      </c>
      <c r="E19" s="1" t="s">
        <v>73</v>
      </c>
      <c r="F19" s="1" t="s">
        <v>71</v>
      </c>
      <c r="G19" s="1" t="s">
        <v>52</v>
      </c>
      <c r="H19" s="1" t="s">
        <v>54</v>
      </c>
      <c r="J19" s="1">
        <v>1</v>
      </c>
      <c r="K19" s="1">
        <v>3</v>
      </c>
      <c r="L19" s="9">
        <v>4</v>
      </c>
    </row>
    <row r="20" spans="1:12" s="1" customFormat="1" x14ac:dyDescent="0.25">
      <c r="A20" s="1">
        <v>2015</v>
      </c>
      <c r="B20" s="9">
        <v>2</v>
      </c>
      <c r="C20" s="9" t="s">
        <v>0</v>
      </c>
      <c r="D20" s="1" t="s">
        <v>28</v>
      </c>
      <c r="E20" s="1" t="s">
        <v>74</v>
      </c>
      <c r="F20" s="1" t="s">
        <v>71</v>
      </c>
      <c r="G20" s="1" t="s">
        <v>52</v>
      </c>
      <c r="H20" s="1" t="s">
        <v>54</v>
      </c>
      <c r="I20" s="1">
        <v>7</v>
      </c>
      <c r="J20" s="1">
        <v>14</v>
      </c>
      <c r="K20" s="1">
        <v>38</v>
      </c>
      <c r="L20" s="9">
        <v>59</v>
      </c>
    </row>
    <row r="21" spans="1:12" s="1" customFormat="1" x14ac:dyDescent="0.25">
      <c r="A21" s="1">
        <v>2015</v>
      </c>
      <c r="B21" s="9">
        <v>2</v>
      </c>
      <c r="C21" s="9" t="s">
        <v>0</v>
      </c>
      <c r="D21" s="1" t="s">
        <v>28</v>
      </c>
      <c r="E21" s="1" t="s">
        <v>75</v>
      </c>
      <c r="F21" s="1" t="s">
        <v>69</v>
      </c>
      <c r="G21" s="1" t="s">
        <v>69</v>
      </c>
      <c r="H21" s="1" t="s">
        <v>14</v>
      </c>
      <c r="I21" s="1">
        <v>3</v>
      </c>
      <c r="J21" s="1">
        <v>8</v>
      </c>
      <c r="K21" s="1">
        <v>4</v>
      </c>
      <c r="L21" s="9">
        <v>15</v>
      </c>
    </row>
    <row r="22" spans="1:12" s="1" customFormat="1" x14ac:dyDescent="0.25">
      <c r="A22" s="1">
        <v>2015</v>
      </c>
      <c r="B22" s="9">
        <v>2</v>
      </c>
      <c r="C22" s="9" t="s">
        <v>0</v>
      </c>
      <c r="D22" s="1" t="s">
        <v>28</v>
      </c>
      <c r="E22" s="1" t="s">
        <v>76</v>
      </c>
      <c r="F22" s="1" t="s">
        <v>69</v>
      </c>
      <c r="G22" s="1" t="s">
        <v>69</v>
      </c>
      <c r="H22" s="1" t="s">
        <v>54</v>
      </c>
      <c r="I22" s="1">
        <v>4</v>
      </c>
      <c r="J22" s="1">
        <v>3</v>
      </c>
      <c r="K22" s="1">
        <v>3</v>
      </c>
      <c r="L22" s="9">
        <v>10</v>
      </c>
    </row>
    <row r="23" spans="1:12" s="1" customFormat="1" x14ac:dyDescent="0.25">
      <c r="A23" s="1">
        <v>2015</v>
      </c>
      <c r="B23" s="9">
        <v>2</v>
      </c>
      <c r="C23" s="9" t="s">
        <v>0</v>
      </c>
      <c r="D23" s="1" t="s">
        <v>28</v>
      </c>
      <c r="E23" s="1" t="s">
        <v>77</v>
      </c>
      <c r="F23" s="1" t="s">
        <v>71</v>
      </c>
      <c r="G23" s="1" t="s">
        <v>52</v>
      </c>
      <c r="H23" s="1" t="s">
        <v>54</v>
      </c>
      <c r="I23" s="1">
        <v>1</v>
      </c>
      <c r="L23" s="9">
        <v>1</v>
      </c>
    </row>
    <row r="24" spans="1:12" s="1" customFormat="1" x14ac:dyDescent="0.25">
      <c r="A24" s="1">
        <v>2015</v>
      </c>
      <c r="B24" s="9">
        <v>2</v>
      </c>
      <c r="C24" s="9" t="s">
        <v>0</v>
      </c>
      <c r="D24" s="1" t="s">
        <v>29</v>
      </c>
      <c r="E24" s="1" t="s">
        <v>79</v>
      </c>
      <c r="F24" s="1" t="s">
        <v>60</v>
      </c>
      <c r="G24" s="1" t="s">
        <v>52</v>
      </c>
      <c r="H24" s="1" t="s">
        <v>13</v>
      </c>
      <c r="I24" s="1">
        <v>5</v>
      </c>
      <c r="J24" s="1">
        <v>2</v>
      </c>
      <c r="K24" s="1">
        <v>1</v>
      </c>
      <c r="L24" s="9">
        <v>8</v>
      </c>
    </row>
    <row r="25" spans="1:12" s="1" customFormat="1" x14ac:dyDescent="0.25">
      <c r="A25" s="1">
        <v>2015</v>
      </c>
      <c r="B25" s="9">
        <v>2</v>
      </c>
      <c r="C25" s="9" t="s">
        <v>0</v>
      </c>
      <c r="D25" s="9" t="s">
        <v>29</v>
      </c>
      <c r="E25" s="9" t="s">
        <v>94</v>
      </c>
      <c r="F25" s="1" t="s">
        <v>51</v>
      </c>
      <c r="G25" s="9" t="s">
        <v>52</v>
      </c>
      <c r="H25" s="9" t="s">
        <v>54</v>
      </c>
      <c r="J25" s="1">
        <v>3</v>
      </c>
      <c r="L25" s="9">
        <v>3</v>
      </c>
    </row>
    <row r="26" spans="1:12" s="1" customFormat="1" x14ac:dyDescent="0.25">
      <c r="A26" s="1">
        <v>2015</v>
      </c>
      <c r="B26" s="9">
        <v>2</v>
      </c>
      <c r="C26" s="9" t="s">
        <v>0</v>
      </c>
      <c r="D26" s="1" t="s">
        <v>29</v>
      </c>
      <c r="E26" s="1" t="s">
        <v>81</v>
      </c>
      <c r="F26" s="1" t="s">
        <v>69</v>
      </c>
      <c r="G26" s="1" t="s">
        <v>69</v>
      </c>
      <c r="H26" s="1" t="s">
        <v>54</v>
      </c>
      <c r="J26" s="1">
        <v>1</v>
      </c>
      <c r="L26" s="9">
        <v>1</v>
      </c>
    </row>
    <row r="27" spans="1:12" s="1" customFormat="1" x14ac:dyDescent="0.25">
      <c r="A27" s="1">
        <v>2015</v>
      </c>
      <c r="B27" s="9">
        <v>2</v>
      </c>
      <c r="C27" s="9" t="s">
        <v>0</v>
      </c>
      <c r="D27" s="1" t="s">
        <v>29</v>
      </c>
      <c r="E27" s="1" t="s">
        <v>82</v>
      </c>
      <c r="F27" s="1" t="s">
        <v>51</v>
      </c>
      <c r="G27" s="1" t="s">
        <v>52</v>
      </c>
      <c r="H27" s="1" t="s">
        <v>54</v>
      </c>
      <c r="J27" s="1">
        <v>4</v>
      </c>
      <c r="K27" s="1">
        <v>1</v>
      </c>
      <c r="L27" s="9">
        <v>5</v>
      </c>
    </row>
    <row r="28" spans="1:12" s="1" customFormat="1" x14ac:dyDescent="0.25">
      <c r="A28" s="1">
        <v>2015</v>
      </c>
      <c r="B28" s="9">
        <v>2</v>
      </c>
      <c r="C28" s="9" t="s">
        <v>0</v>
      </c>
      <c r="D28" s="9" t="s">
        <v>29</v>
      </c>
      <c r="E28" s="9" t="s">
        <v>84</v>
      </c>
      <c r="F28" s="1" t="s">
        <v>69</v>
      </c>
      <c r="G28" s="1" t="s">
        <v>69</v>
      </c>
      <c r="H28" s="1" t="s">
        <v>54</v>
      </c>
      <c r="J28" s="1">
        <v>1</v>
      </c>
      <c r="L28" s="9">
        <v>1</v>
      </c>
    </row>
    <row r="29" spans="1:12" s="1" customFormat="1" x14ac:dyDescent="0.25">
      <c r="A29" s="1">
        <v>2015</v>
      </c>
      <c r="B29" s="9">
        <v>3</v>
      </c>
      <c r="C29" s="9" t="s">
        <v>0</v>
      </c>
      <c r="D29" s="1" t="s">
        <v>19</v>
      </c>
      <c r="E29" s="1" t="s">
        <v>95</v>
      </c>
      <c r="F29" s="1" t="s">
        <v>69</v>
      </c>
      <c r="G29" s="1" t="s">
        <v>69</v>
      </c>
      <c r="H29" s="1" t="s">
        <v>13</v>
      </c>
      <c r="K29" s="1">
        <v>1</v>
      </c>
      <c r="L29" s="9">
        <v>1</v>
      </c>
    </row>
    <row r="30" spans="1:12" s="1" customFormat="1" x14ac:dyDescent="0.25">
      <c r="A30" s="1">
        <v>2015</v>
      </c>
      <c r="B30" s="9">
        <v>3</v>
      </c>
      <c r="C30" s="9" t="s">
        <v>0</v>
      </c>
      <c r="D30" s="1" t="s">
        <v>19</v>
      </c>
      <c r="E30" s="1" t="s">
        <v>50</v>
      </c>
      <c r="F30" s="1" t="s">
        <v>51</v>
      </c>
      <c r="G30" s="1" t="s">
        <v>52</v>
      </c>
      <c r="H30" s="1" t="s">
        <v>13</v>
      </c>
      <c r="I30" s="1">
        <v>1</v>
      </c>
      <c r="J30" s="1">
        <v>4</v>
      </c>
      <c r="K30" s="1">
        <v>9</v>
      </c>
      <c r="L30" s="9">
        <v>14</v>
      </c>
    </row>
    <row r="31" spans="1:12" s="1" customFormat="1" x14ac:dyDescent="0.25">
      <c r="A31" s="1">
        <v>2015</v>
      </c>
      <c r="B31" s="9">
        <v>3</v>
      </c>
      <c r="C31" s="9" t="s">
        <v>0</v>
      </c>
      <c r="D31" s="1" t="s">
        <v>22</v>
      </c>
      <c r="E31" s="1" t="s">
        <v>55</v>
      </c>
      <c r="F31" s="1" t="s">
        <v>51</v>
      </c>
      <c r="G31" s="1" t="s">
        <v>52</v>
      </c>
      <c r="H31" s="1" t="s">
        <v>13</v>
      </c>
      <c r="I31" s="1">
        <v>1</v>
      </c>
      <c r="L31" s="9">
        <v>1</v>
      </c>
    </row>
    <row r="32" spans="1:12" s="1" customFormat="1" x14ac:dyDescent="0.25">
      <c r="A32" s="1">
        <v>2015</v>
      </c>
      <c r="B32" s="9">
        <v>3</v>
      </c>
      <c r="C32" s="9" t="s">
        <v>0</v>
      </c>
      <c r="D32" s="1" t="s">
        <v>23</v>
      </c>
      <c r="E32" s="1" t="s">
        <v>86</v>
      </c>
      <c r="F32" s="1" t="s">
        <v>69</v>
      </c>
      <c r="G32" s="1" t="s">
        <v>69</v>
      </c>
      <c r="H32" s="1" t="s">
        <v>13</v>
      </c>
      <c r="I32" s="1">
        <v>1</v>
      </c>
      <c r="L32" s="9">
        <v>1</v>
      </c>
    </row>
    <row r="33" spans="1:12" s="1" customFormat="1" x14ac:dyDescent="0.25">
      <c r="A33" s="1">
        <v>2015</v>
      </c>
      <c r="B33" s="9">
        <v>3</v>
      </c>
      <c r="C33" s="9" t="s">
        <v>0</v>
      </c>
      <c r="D33" s="1" t="s">
        <v>23</v>
      </c>
      <c r="E33" s="1" t="s">
        <v>87</v>
      </c>
      <c r="F33" s="1" t="s">
        <v>88</v>
      </c>
      <c r="G33" s="1" t="s">
        <v>58</v>
      </c>
      <c r="H33" s="1" t="s">
        <v>13</v>
      </c>
      <c r="J33" s="1">
        <v>2</v>
      </c>
      <c r="L33" s="9">
        <v>2</v>
      </c>
    </row>
    <row r="34" spans="1:12" s="1" customFormat="1" x14ac:dyDescent="0.25">
      <c r="A34" s="1">
        <v>2015</v>
      </c>
      <c r="B34" s="9">
        <v>3</v>
      </c>
      <c r="C34" s="9" t="s">
        <v>0</v>
      </c>
      <c r="D34" s="1" t="s">
        <v>25</v>
      </c>
      <c r="E34" s="1" t="s">
        <v>89</v>
      </c>
      <c r="F34" s="1" t="s">
        <v>65</v>
      </c>
      <c r="G34" s="1" t="s">
        <v>52</v>
      </c>
      <c r="H34" s="1" t="s">
        <v>13</v>
      </c>
      <c r="I34" s="1">
        <v>1</v>
      </c>
      <c r="J34" s="1">
        <v>4</v>
      </c>
      <c r="K34" s="1">
        <v>4</v>
      </c>
      <c r="L34" s="9">
        <v>9</v>
      </c>
    </row>
    <row r="35" spans="1:12" s="1" customFormat="1" x14ac:dyDescent="0.25">
      <c r="A35" s="1">
        <v>2015</v>
      </c>
      <c r="B35" s="1">
        <v>5</v>
      </c>
      <c r="C35" s="1" t="s">
        <v>0</v>
      </c>
      <c r="D35" s="1" t="s">
        <v>19</v>
      </c>
      <c r="E35" s="1" t="s">
        <v>50</v>
      </c>
      <c r="F35" s="1" t="s">
        <v>51</v>
      </c>
      <c r="G35" s="1" t="s">
        <v>52</v>
      </c>
      <c r="H35" s="1" t="s">
        <v>13</v>
      </c>
      <c r="I35" s="1">
        <v>1</v>
      </c>
      <c r="J35" s="1">
        <v>3</v>
      </c>
      <c r="L35" s="9">
        <v>4</v>
      </c>
    </row>
    <row r="36" spans="1:12" s="1" customFormat="1" x14ac:dyDescent="0.25">
      <c r="A36" s="1">
        <v>2015</v>
      </c>
      <c r="B36" s="1">
        <v>5</v>
      </c>
      <c r="C36" s="1" t="s">
        <v>0</v>
      </c>
      <c r="D36" s="1" t="s">
        <v>20</v>
      </c>
      <c r="E36" s="1" t="s">
        <v>85</v>
      </c>
      <c r="F36" s="1" t="s">
        <v>69</v>
      </c>
      <c r="G36" s="1" t="s">
        <v>69</v>
      </c>
      <c r="H36" s="1" t="s">
        <v>13</v>
      </c>
      <c r="I36" s="1">
        <v>1</v>
      </c>
      <c r="L36" s="9">
        <v>1</v>
      </c>
    </row>
    <row r="37" spans="1:12" s="1" customFormat="1" x14ac:dyDescent="0.25">
      <c r="A37" s="1">
        <v>2015</v>
      </c>
      <c r="B37" s="1">
        <v>5</v>
      </c>
      <c r="C37" s="1" t="s">
        <v>0</v>
      </c>
      <c r="D37" s="1" t="s">
        <v>22</v>
      </c>
      <c r="E37" s="1" t="s">
        <v>55</v>
      </c>
      <c r="F37" s="1" t="s">
        <v>51</v>
      </c>
      <c r="G37" s="1" t="s">
        <v>52</v>
      </c>
      <c r="H37" s="1" t="s">
        <v>13</v>
      </c>
      <c r="I37" s="1">
        <v>1</v>
      </c>
      <c r="J37" s="1">
        <v>3</v>
      </c>
      <c r="L37" s="9">
        <v>4</v>
      </c>
    </row>
    <row r="38" spans="1:12" s="1" customFormat="1" x14ac:dyDescent="0.25">
      <c r="A38" s="1">
        <v>2015</v>
      </c>
      <c r="B38" s="1">
        <v>5</v>
      </c>
      <c r="C38" s="1" t="s">
        <v>0</v>
      </c>
      <c r="D38" s="1" t="s">
        <v>24</v>
      </c>
      <c r="E38" s="1" t="s">
        <v>61</v>
      </c>
      <c r="F38" s="1" t="s">
        <v>60</v>
      </c>
      <c r="G38" s="1" t="s">
        <v>52</v>
      </c>
      <c r="H38" s="1" t="s">
        <v>54</v>
      </c>
      <c r="J38" s="1">
        <v>1</v>
      </c>
      <c r="L38" s="9">
        <v>1</v>
      </c>
    </row>
    <row r="39" spans="1:12" s="1" customFormat="1" x14ac:dyDescent="0.25">
      <c r="A39" s="1">
        <v>2015</v>
      </c>
      <c r="B39" s="1">
        <v>5</v>
      </c>
      <c r="C39" s="1" t="s">
        <v>0</v>
      </c>
      <c r="D39" s="1" t="s">
        <v>24</v>
      </c>
      <c r="E39" s="1" t="s">
        <v>62</v>
      </c>
      <c r="F39" s="1" t="s">
        <v>60</v>
      </c>
      <c r="G39" s="1" t="s">
        <v>52</v>
      </c>
      <c r="H39" s="1" t="s">
        <v>13</v>
      </c>
      <c r="I39" s="1">
        <v>1</v>
      </c>
      <c r="J39" s="1">
        <v>2</v>
      </c>
      <c r="K39" s="1">
        <v>1</v>
      </c>
      <c r="L39" s="9">
        <v>4</v>
      </c>
    </row>
    <row r="40" spans="1:12" s="1" customFormat="1" x14ac:dyDescent="0.25">
      <c r="A40" s="1">
        <v>2015</v>
      </c>
      <c r="B40" s="1">
        <v>5</v>
      </c>
      <c r="C40" s="1" t="s">
        <v>0</v>
      </c>
      <c r="D40" s="1" t="s">
        <v>27</v>
      </c>
      <c r="E40" s="1" t="s">
        <v>91</v>
      </c>
      <c r="F40" s="1" t="s">
        <v>92</v>
      </c>
      <c r="G40" s="1" t="s">
        <v>58</v>
      </c>
      <c r="H40" s="1" t="s">
        <v>54</v>
      </c>
      <c r="K40" s="1">
        <v>1</v>
      </c>
      <c r="L40" s="9">
        <v>1</v>
      </c>
    </row>
    <row r="41" spans="1:12" s="1" customFormat="1" x14ac:dyDescent="0.25">
      <c r="A41" s="1">
        <v>2015</v>
      </c>
      <c r="B41" s="1">
        <v>5</v>
      </c>
      <c r="C41" s="1" t="s">
        <v>0</v>
      </c>
      <c r="D41" s="1" t="s">
        <v>28</v>
      </c>
      <c r="E41" s="1" t="s">
        <v>74</v>
      </c>
      <c r="F41" s="1" t="s">
        <v>71</v>
      </c>
      <c r="G41" s="1" t="s">
        <v>52</v>
      </c>
      <c r="H41" s="1" t="s">
        <v>54</v>
      </c>
      <c r="I41" s="1">
        <v>2</v>
      </c>
      <c r="J41" s="1">
        <v>8</v>
      </c>
      <c r="K41" s="1">
        <v>8</v>
      </c>
      <c r="L41" s="9">
        <v>18</v>
      </c>
    </row>
    <row r="42" spans="1:12" s="1" customFormat="1" x14ac:dyDescent="0.25">
      <c r="A42" s="1">
        <v>2015</v>
      </c>
      <c r="B42" s="1">
        <v>5</v>
      </c>
      <c r="C42" s="1" t="s">
        <v>0</v>
      </c>
      <c r="D42" s="1" t="s">
        <v>28</v>
      </c>
      <c r="E42" s="1" t="s">
        <v>75</v>
      </c>
      <c r="F42" s="1" t="s">
        <v>69</v>
      </c>
      <c r="G42" s="1" t="s">
        <v>69</v>
      </c>
      <c r="H42" s="1" t="s">
        <v>14</v>
      </c>
      <c r="I42" s="1">
        <v>1</v>
      </c>
      <c r="L42" s="9">
        <v>1</v>
      </c>
    </row>
    <row r="43" spans="1:12" s="1" customFormat="1" x14ac:dyDescent="0.25">
      <c r="A43" s="1">
        <v>2015</v>
      </c>
      <c r="B43" s="1">
        <v>5</v>
      </c>
      <c r="C43" s="1" t="s">
        <v>0</v>
      </c>
      <c r="D43" s="9" t="s">
        <v>28</v>
      </c>
      <c r="E43" s="9" t="s">
        <v>76</v>
      </c>
      <c r="F43" s="1" t="s">
        <v>69</v>
      </c>
      <c r="G43" s="1" t="s">
        <v>69</v>
      </c>
      <c r="H43" s="1" t="s">
        <v>54</v>
      </c>
      <c r="J43" s="1">
        <v>5</v>
      </c>
      <c r="L43" s="9">
        <v>5</v>
      </c>
    </row>
    <row r="44" spans="1:12" s="1" customFormat="1" x14ac:dyDescent="0.25">
      <c r="A44" s="1">
        <v>2015</v>
      </c>
      <c r="B44" s="1">
        <v>5</v>
      </c>
      <c r="C44" s="1" t="s">
        <v>0</v>
      </c>
      <c r="D44" s="9" t="s">
        <v>29</v>
      </c>
      <c r="E44" s="9" t="s">
        <v>80</v>
      </c>
      <c r="F44" s="9" t="s">
        <v>71</v>
      </c>
      <c r="G44" s="9" t="s">
        <v>52</v>
      </c>
      <c r="K44" s="1">
        <v>1</v>
      </c>
      <c r="L44" s="9">
        <v>1</v>
      </c>
    </row>
    <row r="45" spans="1:12" s="1" customFormat="1" x14ac:dyDescent="0.25">
      <c r="A45" s="1">
        <v>2015</v>
      </c>
      <c r="B45" s="1">
        <v>5</v>
      </c>
      <c r="C45" s="1" t="s">
        <v>0</v>
      </c>
      <c r="D45" s="9" t="s">
        <v>29</v>
      </c>
      <c r="E45" s="9" t="s">
        <v>84</v>
      </c>
      <c r="F45" s="1" t="s">
        <v>69</v>
      </c>
      <c r="G45" s="1" t="s">
        <v>69</v>
      </c>
      <c r="H45" s="1" t="s">
        <v>54</v>
      </c>
      <c r="J45" s="1">
        <v>1</v>
      </c>
      <c r="L45" s="9">
        <v>1</v>
      </c>
    </row>
    <row r="46" spans="1:12" s="1" customFormat="1" x14ac:dyDescent="0.25">
      <c r="A46" s="1">
        <v>2015</v>
      </c>
      <c r="B46" s="1">
        <v>6</v>
      </c>
      <c r="C46" s="1" t="s">
        <v>0</v>
      </c>
      <c r="D46" s="1" t="s">
        <v>19</v>
      </c>
      <c r="E46" s="1" t="s">
        <v>95</v>
      </c>
      <c r="F46" s="1" t="s">
        <v>69</v>
      </c>
      <c r="G46" s="1" t="s">
        <v>69</v>
      </c>
      <c r="H46" s="1" t="s">
        <v>13</v>
      </c>
      <c r="I46" s="10">
        <v>2</v>
      </c>
      <c r="J46" s="9">
        <v>1</v>
      </c>
      <c r="K46" s="9">
        <v>8</v>
      </c>
      <c r="L46" s="9">
        <v>11</v>
      </c>
    </row>
    <row r="47" spans="1:12" s="1" customFormat="1" x14ac:dyDescent="0.25">
      <c r="A47" s="1">
        <v>2015</v>
      </c>
      <c r="B47" s="1">
        <v>6</v>
      </c>
      <c r="C47" s="1" t="s">
        <v>0</v>
      </c>
      <c r="D47" s="1" t="s">
        <v>19</v>
      </c>
      <c r="E47" s="1" t="s">
        <v>50</v>
      </c>
      <c r="F47" s="1" t="s">
        <v>51</v>
      </c>
      <c r="G47" s="1" t="s">
        <v>52</v>
      </c>
      <c r="H47" s="1" t="s">
        <v>13</v>
      </c>
      <c r="I47" s="10">
        <v>66</v>
      </c>
      <c r="J47" s="9">
        <v>59</v>
      </c>
      <c r="K47" s="9">
        <v>101</v>
      </c>
      <c r="L47" s="9">
        <v>226</v>
      </c>
    </row>
    <row r="48" spans="1:12" s="1" customFormat="1" x14ac:dyDescent="0.25">
      <c r="A48" s="1">
        <v>2015</v>
      </c>
      <c r="B48" s="1">
        <v>6</v>
      </c>
      <c r="C48" s="1" t="s">
        <v>0</v>
      </c>
      <c r="D48" s="1" t="s">
        <v>22</v>
      </c>
      <c r="E48" s="1" t="s">
        <v>55</v>
      </c>
      <c r="F48" s="1" t="s">
        <v>51</v>
      </c>
      <c r="G48" s="1" t="s">
        <v>52</v>
      </c>
      <c r="H48" s="1" t="s">
        <v>13</v>
      </c>
      <c r="I48" s="1">
        <v>1</v>
      </c>
      <c r="J48" s="1">
        <v>0</v>
      </c>
      <c r="K48" s="1">
        <v>2</v>
      </c>
      <c r="L48" s="9">
        <v>3</v>
      </c>
    </row>
    <row r="49" spans="1:12" s="1" customFormat="1" x14ac:dyDescent="0.25">
      <c r="A49" s="1">
        <v>2015</v>
      </c>
      <c r="B49" s="1">
        <v>6</v>
      </c>
      <c r="C49" s="1" t="s">
        <v>0</v>
      </c>
      <c r="D49" s="1" t="s">
        <v>23</v>
      </c>
      <c r="E49" s="1" t="s">
        <v>56</v>
      </c>
      <c r="F49" s="1" t="s">
        <v>57</v>
      </c>
      <c r="G49" s="1" t="s">
        <v>58</v>
      </c>
      <c r="H49" s="1" t="s">
        <v>13</v>
      </c>
      <c r="I49" s="1">
        <v>1</v>
      </c>
      <c r="J49" s="1">
        <v>7</v>
      </c>
      <c r="K49" s="1">
        <v>6</v>
      </c>
      <c r="L49" s="9">
        <v>14</v>
      </c>
    </row>
    <row r="50" spans="1:12" s="1" customFormat="1" x14ac:dyDescent="0.25">
      <c r="A50" s="1">
        <v>2015</v>
      </c>
      <c r="B50" s="1">
        <v>6</v>
      </c>
      <c r="C50" s="1" t="s">
        <v>0</v>
      </c>
      <c r="D50" s="1" t="s">
        <v>25</v>
      </c>
      <c r="E50" s="1" t="s">
        <v>89</v>
      </c>
      <c r="F50" s="1" t="s">
        <v>65</v>
      </c>
      <c r="G50" s="1" t="s">
        <v>52</v>
      </c>
      <c r="H50" s="1" t="s">
        <v>13</v>
      </c>
      <c r="I50" s="1">
        <v>5</v>
      </c>
      <c r="J50" s="1">
        <v>6</v>
      </c>
      <c r="K50" s="1">
        <v>15</v>
      </c>
      <c r="L50" s="9">
        <v>26</v>
      </c>
    </row>
    <row r="51" spans="1:12" s="1" customFormat="1" x14ac:dyDescent="0.25">
      <c r="A51" s="1">
        <v>2015</v>
      </c>
      <c r="B51" s="1">
        <v>9</v>
      </c>
      <c r="C51" s="1" t="s">
        <v>0</v>
      </c>
      <c r="D51" s="1" t="s">
        <v>19</v>
      </c>
      <c r="E51" s="1" t="s">
        <v>50</v>
      </c>
      <c r="F51" s="1" t="s">
        <v>51</v>
      </c>
      <c r="G51" s="1" t="s">
        <v>52</v>
      </c>
      <c r="H51" s="1" t="s">
        <v>13</v>
      </c>
      <c r="J51" s="1">
        <v>2</v>
      </c>
      <c r="L51" s="9">
        <v>2</v>
      </c>
    </row>
    <row r="52" spans="1:12" s="1" customFormat="1" x14ac:dyDescent="0.25">
      <c r="A52" s="1">
        <v>2015</v>
      </c>
      <c r="B52" s="1">
        <v>9</v>
      </c>
      <c r="C52" s="1" t="s">
        <v>0</v>
      </c>
      <c r="D52" s="1" t="s">
        <v>21</v>
      </c>
      <c r="E52" s="1" t="s">
        <v>53</v>
      </c>
      <c r="F52" s="1" t="s">
        <v>51</v>
      </c>
      <c r="G52" s="1" t="s">
        <v>52</v>
      </c>
      <c r="H52" s="1" t="s">
        <v>54</v>
      </c>
      <c r="J52" s="1">
        <v>1</v>
      </c>
      <c r="K52" s="1">
        <v>1</v>
      </c>
      <c r="L52" s="9">
        <v>2</v>
      </c>
    </row>
    <row r="53" spans="1:12" s="1" customFormat="1" x14ac:dyDescent="0.25">
      <c r="A53" s="1">
        <v>2015</v>
      </c>
      <c r="B53" s="1">
        <v>9</v>
      </c>
      <c r="C53" s="1" t="s">
        <v>0</v>
      </c>
      <c r="D53" s="1" t="s">
        <v>23</v>
      </c>
      <c r="E53" s="1" t="s">
        <v>56</v>
      </c>
      <c r="F53" s="1" t="s">
        <v>57</v>
      </c>
      <c r="G53" s="1" t="s">
        <v>58</v>
      </c>
      <c r="H53" s="1" t="s">
        <v>13</v>
      </c>
      <c r="J53" s="1">
        <v>7</v>
      </c>
      <c r="K53" s="1">
        <v>2</v>
      </c>
      <c r="L53" s="9">
        <v>9</v>
      </c>
    </row>
    <row r="54" spans="1:12" s="1" customFormat="1" x14ac:dyDescent="0.25">
      <c r="A54" s="1">
        <v>2015</v>
      </c>
      <c r="B54" s="1">
        <v>9</v>
      </c>
      <c r="C54" s="1" t="s">
        <v>0</v>
      </c>
      <c r="D54" s="1" t="s">
        <v>23</v>
      </c>
      <c r="E54" s="1" t="s">
        <v>59</v>
      </c>
      <c r="F54" s="1" t="s">
        <v>60</v>
      </c>
      <c r="G54" s="1" t="s">
        <v>52</v>
      </c>
      <c r="H54" s="1" t="s">
        <v>13</v>
      </c>
      <c r="J54" s="1">
        <v>3</v>
      </c>
      <c r="L54" s="9">
        <v>3</v>
      </c>
    </row>
    <row r="55" spans="1:12" s="1" customFormat="1" x14ac:dyDescent="0.25">
      <c r="A55" s="1">
        <v>2015</v>
      </c>
      <c r="B55" s="1">
        <v>9</v>
      </c>
      <c r="C55" s="1" t="s">
        <v>0</v>
      </c>
      <c r="D55" s="1" t="s">
        <v>23</v>
      </c>
      <c r="E55" s="1" t="s">
        <v>87</v>
      </c>
      <c r="F55" s="1" t="s">
        <v>88</v>
      </c>
      <c r="G55" s="1" t="s">
        <v>58</v>
      </c>
      <c r="H55" s="1" t="s">
        <v>13</v>
      </c>
      <c r="J55" s="1">
        <v>1</v>
      </c>
      <c r="L55" s="9">
        <v>1</v>
      </c>
    </row>
    <row r="56" spans="1:12" s="1" customFormat="1" x14ac:dyDescent="0.25">
      <c r="A56" s="1">
        <v>2015</v>
      </c>
      <c r="B56" s="1">
        <v>9</v>
      </c>
      <c r="C56" s="1" t="s">
        <v>0</v>
      </c>
      <c r="D56" s="1" t="s">
        <v>24</v>
      </c>
      <c r="E56" s="1" t="s">
        <v>62</v>
      </c>
      <c r="F56" s="1" t="s">
        <v>60</v>
      </c>
      <c r="G56" s="1" t="s">
        <v>52</v>
      </c>
      <c r="H56" s="1" t="s">
        <v>13</v>
      </c>
      <c r="J56" s="1">
        <v>2</v>
      </c>
      <c r="L56" s="9">
        <v>2</v>
      </c>
    </row>
    <row r="57" spans="1:12" s="1" customFormat="1" x14ac:dyDescent="0.25">
      <c r="A57" s="1">
        <v>2015</v>
      </c>
      <c r="B57" s="1">
        <v>9</v>
      </c>
      <c r="C57" s="1" t="s">
        <v>0</v>
      </c>
      <c r="D57" s="1" t="s">
        <v>24</v>
      </c>
      <c r="E57" s="1" t="s">
        <v>64</v>
      </c>
      <c r="F57" s="1" t="s">
        <v>65</v>
      </c>
      <c r="G57" s="1" t="s">
        <v>52</v>
      </c>
      <c r="H57" s="1" t="s">
        <v>54</v>
      </c>
      <c r="J57" s="1">
        <v>4</v>
      </c>
      <c r="K57" s="1">
        <v>8</v>
      </c>
      <c r="L57" s="9">
        <v>12</v>
      </c>
    </row>
    <row r="58" spans="1:12" s="1" customFormat="1" x14ac:dyDescent="0.25">
      <c r="A58" s="1">
        <v>2015</v>
      </c>
      <c r="B58" s="1">
        <v>9</v>
      </c>
      <c r="C58" s="1" t="s">
        <v>0</v>
      </c>
      <c r="D58" s="1" t="s">
        <v>28</v>
      </c>
      <c r="E58" s="1" t="s">
        <v>70</v>
      </c>
      <c r="F58" s="1" t="s">
        <v>71</v>
      </c>
      <c r="G58" s="1" t="s">
        <v>52</v>
      </c>
      <c r="H58" s="1" t="s">
        <v>14</v>
      </c>
      <c r="J58" s="1">
        <v>1</v>
      </c>
      <c r="L58" s="9">
        <v>1</v>
      </c>
    </row>
    <row r="59" spans="1:12" s="1" customFormat="1" x14ac:dyDescent="0.25">
      <c r="A59" s="1">
        <v>2015</v>
      </c>
      <c r="B59" s="1">
        <v>9</v>
      </c>
      <c r="C59" s="1" t="s">
        <v>0</v>
      </c>
      <c r="D59" s="1" t="s">
        <v>28</v>
      </c>
      <c r="E59" s="1" t="s">
        <v>74</v>
      </c>
      <c r="F59" s="1" t="s">
        <v>71</v>
      </c>
      <c r="G59" s="1" t="s">
        <v>52</v>
      </c>
      <c r="H59" s="1" t="s">
        <v>54</v>
      </c>
      <c r="I59" s="1">
        <v>34</v>
      </c>
      <c r="J59" s="1">
        <v>12</v>
      </c>
      <c r="K59" s="1">
        <v>30</v>
      </c>
      <c r="L59" s="9">
        <v>76</v>
      </c>
    </row>
    <row r="60" spans="1:12" s="1" customFormat="1" x14ac:dyDescent="0.25">
      <c r="A60" s="1">
        <v>2015</v>
      </c>
      <c r="B60" s="1">
        <v>9</v>
      </c>
      <c r="C60" s="1" t="s">
        <v>0</v>
      </c>
      <c r="D60" s="1" t="s">
        <v>28</v>
      </c>
      <c r="E60" s="1" t="s">
        <v>77</v>
      </c>
      <c r="F60" s="1" t="s">
        <v>71</v>
      </c>
      <c r="G60" s="1" t="s">
        <v>52</v>
      </c>
      <c r="H60" s="1" t="s">
        <v>54</v>
      </c>
      <c r="K60" s="1">
        <v>1</v>
      </c>
      <c r="L60" s="9">
        <v>1</v>
      </c>
    </row>
    <row r="61" spans="1:12" s="1" customFormat="1" x14ac:dyDescent="0.25">
      <c r="A61" s="1">
        <v>2015</v>
      </c>
      <c r="B61" s="1">
        <v>10</v>
      </c>
      <c r="C61" s="1" t="s">
        <v>0</v>
      </c>
      <c r="D61" s="1" t="s">
        <v>19</v>
      </c>
      <c r="E61" s="1" t="s">
        <v>95</v>
      </c>
      <c r="F61" s="1" t="s">
        <v>69</v>
      </c>
      <c r="G61" s="1" t="s">
        <v>69</v>
      </c>
      <c r="H61" s="1" t="s">
        <v>13</v>
      </c>
      <c r="J61" s="9">
        <v>4</v>
      </c>
      <c r="K61" s="1">
        <v>1</v>
      </c>
      <c r="L61" s="9">
        <v>5</v>
      </c>
    </row>
    <row r="62" spans="1:12" s="1" customFormat="1" x14ac:dyDescent="0.25">
      <c r="A62" s="1">
        <v>2015</v>
      </c>
      <c r="B62" s="1">
        <v>10</v>
      </c>
      <c r="C62" s="1" t="s">
        <v>0</v>
      </c>
      <c r="D62" s="1" t="s">
        <v>22</v>
      </c>
      <c r="E62" s="1" t="s">
        <v>55</v>
      </c>
      <c r="F62" s="1" t="s">
        <v>51</v>
      </c>
      <c r="G62" s="1" t="s">
        <v>52</v>
      </c>
      <c r="H62" s="1" t="s">
        <v>13</v>
      </c>
      <c r="I62" s="1">
        <v>6</v>
      </c>
      <c r="L62" s="9">
        <v>6</v>
      </c>
    </row>
    <row r="63" spans="1:12" s="1" customFormat="1" x14ac:dyDescent="0.25">
      <c r="A63" s="1">
        <v>2015</v>
      </c>
      <c r="B63" s="1">
        <v>10</v>
      </c>
      <c r="C63" s="1" t="s">
        <v>0</v>
      </c>
      <c r="D63" s="1" t="s">
        <v>23</v>
      </c>
      <c r="E63" s="1" t="s">
        <v>98</v>
      </c>
      <c r="F63" s="1" t="s">
        <v>69</v>
      </c>
      <c r="G63" s="1" t="s">
        <v>69</v>
      </c>
      <c r="H63" s="1" t="s">
        <v>13</v>
      </c>
      <c r="I63" s="1">
        <v>1</v>
      </c>
      <c r="L63" s="9">
        <v>1</v>
      </c>
    </row>
    <row r="64" spans="1:12" s="1" customFormat="1" x14ac:dyDescent="0.25">
      <c r="A64" s="1">
        <v>2015</v>
      </c>
      <c r="B64" s="1">
        <v>10</v>
      </c>
      <c r="C64" s="1" t="s">
        <v>0</v>
      </c>
      <c r="D64" s="1" t="s">
        <v>23</v>
      </c>
      <c r="E64" s="1" t="s">
        <v>56</v>
      </c>
      <c r="F64" s="1" t="s">
        <v>57</v>
      </c>
      <c r="G64" s="1" t="s">
        <v>58</v>
      </c>
      <c r="H64" s="1" t="s">
        <v>13</v>
      </c>
      <c r="J64" s="1">
        <v>3</v>
      </c>
      <c r="L64" s="9">
        <v>3</v>
      </c>
    </row>
    <row r="65" spans="1:12" s="1" customFormat="1" x14ac:dyDescent="0.25">
      <c r="A65" s="1">
        <v>2015</v>
      </c>
      <c r="B65" s="1">
        <v>10</v>
      </c>
      <c r="C65" s="1" t="s">
        <v>0</v>
      </c>
      <c r="D65" s="1" t="s">
        <v>23</v>
      </c>
      <c r="E65" s="1" t="s">
        <v>86</v>
      </c>
      <c r="F65" s="1" t="s">
        <v>69</v>
      </c>
      <c r="G65" s="1" t="s">
        <v>69</v>
      </c>
      <c r="H65" s="1" t="s">
        <v>13</v>
      </c>
      <c r="I65" s="1">
        <v>1</v>
      </c>
      <c r="L65" s="9">
        <v>1</v>
      </c>
    </row>
    <row r="66" spans="1:12" s="1" customFormat="1" x14ac:dyDescent="0.25">
      <c r="A66" s="1">
        <v>2015</v>
      </c>
      <c r="B66" s="1">
        <v>10</v>
      </c>
      <c r="C66" s="1" t="s">
        <v>0</v>
      </c>
      <c r="D66" s="1" t="s">
        <v>23</v>
      </c>
      <c r="E66" s="1" t="s">
        <v>59</v>
      </c>
      <c r="F66" s="1" t="s">
        <v>60</v>
      </c>
      <c r="G66" s="1" t="s">
        <v>52</v>
      </c>
      <c r="H66" s="1" t="s">
        <v>13</v>
      </c>
      <c r="J66" s="1">
        <v>1</v>
      </c>
      <c r="L66" s="9">
        <v>1</v>
      </c>
    </row>
    <row r="67" spans="1:12" s="1" customFormat="1" x14ac:dyDescent="0.25">
      <c r="A67" s="1">
        <v>2015</v>
      </c>
      <c r="B67" s="1">
        <v>10</v>
      </c>
      <c r="C67" s="1" t="s">
        <v>0</v>
      </c>
      <c r="D67" s="1" t="s">
        <v>24</v>
      </c>
      <c r="E67" s="1" t="s">
        <v>62</v>
      </c>
      <c r="F67" s="1" t="s">
        <v>60</v>
      </c>
      <c r="G67" s="1" t="s">
        <v>52</v>
      </c>
      <c r="H67" s="1" t="s">
        <v>13</v>
      </c>
      <c r="I67" s="1">
        <v>1</v>
      </c>
      <c r="L67" s="9">
        <v>1</v>
      </c>
    </row>
    <row r="68" spans="1:12" s="1" customFormat="1" x14ac:dyDescent="0.25">
      <c r="A68" s="1">
        <v>2015</v>
      </c>
      <c r="B68" s="1">
        <v>10</v>
      </c>
      <c r="C68" s="1" t="s">
        <v>0</v>
      </c>
      <c r="D68" s="1" t="s">
        <v>24</v>
      </c>
      <c r="E68" s="1" t="s">
        <v>63</v>
      </c>
      <c r="F68" s="1" t="s">
        <v>60</v>
      </c>
      <c r="G68" s="1" t="s">
        <v>52</v>
      </c>
      <c r="H68" s="1" t="s">
        <v>14</v>
      </c>
      <c r="I68" s="1">
        <v>3</v>
      </c>
      <c r="L68" s="9">
        <v>3</v>
      </c>
    </row>
    <row r="69" spans="1:12" s="1" customFormat="1" x14ac:dyDescent="0.25">
      <c r="A69" s="1">
        <v>2015</v>
      </c>
      <c r="B69" s="1">
        <v>10</v>
      </c>
      <c r="C69" s="1" t="s">
        <v>0</v>
      </c>
      <c r="D69" s="1" t="s">
        <v>67</v>
      </c>
      <c r="K69" s="1">
        <v>2</v>
      </c>
      <c r="L69" s="9">
        <v>2</v>
      </c>
    </row>
    <row r="70" spans="1:12" s="1" customFormat="1" x14ac:dyDescent="0.25">
      <c r="A70" s="1">
        <v>2015</v>
      </c>
      <c r="B70" s="1">
        <v>10</v>
      </c>
      <c r="C70" s="1" t="s">
        <v>0</v>
      </c>
      <c r="D70" s="1" t="s">
        <v>28</v>
      </c>
      <c r="E70" s="1" t="s">
        <v>70</v>
      </c>
      <c r="F70" s="1" t="s">
        <v>71</v>
      </c>
      <c r="G70" s="1" t="s">
        <v>52</v>
      </c>
      <c r="H70" s="1" t="s">
        <v>14</v>
      </c>
      <c r="J70" s="1">
        <v>1</v>
      </c>
      <c r="L70" s="9">
        <v>1</v>
      </c>
    </row>
    <row r="71" spans="1:12" s="1" customFormat="1" x14ac:dyDescent="0.25">
      <c r="A71" s="1">
        <v>2015</v>
      </c>
      <c r="B71" s="1">
        <v>1</v>
      </c>
      <c r="C71" s="1" t="s">
        <v>5</v>
      </c>
      <c r="D71" s="1" t="s">
        <v>21</v>
      </c>
      <c r="E71" s="1" t="s">
        <v>53</v>
      </c>
      <c r="F71" s="1" t="s">
        <v>51</v>
      </c>
      <c r="G71" s="1" t="s">
        <v>52</v>
      </c>
      <c r="H71" s="1" t="s">
        <v>54</v>
      </c>
      <c r="J71" s="1">
        <v>2</v>
      </c>
      <c r="K71" s="1">
        <v>4</v>
      </c>
      <c r="L71" s="9">
        <v>6</v>
      </c>
    </row>
    <row r="72" spans="1:12" s="1" customFormat="1" x14ac:dyDescent="0.25">
      <c r="A72" s="1">
        <v>2015</v>
      </c>
      <c r="B72" s="1">
        <v>1</v>
      </c>
      <c r="C72" s="1" t="s">
        <v>5</v>
      </c>
      <c r="D72" s="1" t="s">
        <v>23</v>
      </c>
      <c r="E72" s="1" t="s">
        <v>56</v>
      </c>
      <c r="F72" s="1" t="s">
        <v>57</v>
      </c>
      <c r="G72" s="1" t="s">
        <v>58</v>
      </c>
      <c r="H72" s="1" t="s">
        <v>13</v>
      </c>
      <c r="I72" s="1">
        <v>3</v>
      </c>
      <c r="J72" s="1">
        <v>9</v>
      </c>
      <c r="K72" s="1">
        <v>6</v>
      </c>
      <c r="L72" s="9">
        <v>18</v>
      </c>
    </row>
    <row r="73" spans="1:12" s="1" customFormat="1" x14ac:dyDescent="0.25">
      <c r="A73" s="1">
        <v>2015</v>
      </c>
      <c r="B73" s="1">
        <v>1</v>
      </c>
      <c r="C73" s="1" t="s">
        <v>5</v>
      </c>
      <c r="D73" s="1" t="s">
        <v>24</v>
      </c>
      <c r="E73" s="1" t="s">
        <v>61</v>
      </c>
      <c r="F73" s="1" t="s">
        <v>60</v>
      </c>
      <c r="G73" s="1" t="s">
        <v>52</v>
      </c>
      <c r="H73" s="1" t="s">
        <v>54</v>
      </c>
      <c r="I73" s="1">
        <v>1</v>
      </c>
      <c r="L73" s="9">
        <v>1</v>
      </c>
    </row>
    <row r="74" spans="1:12" s="1" customFormat="1" x14ac:dyDescent="0.25">
      <c r="A74" s="1">
        <v>2015</v>
      </c>
      <c r="B74" s="1">
        <v>1</v>
      </c>
      <c r="C74" s="1" t="s">
        <v>5</v>
      </c>
      <c r="D74" s="1" t="s">
        <v>24</v>
      </c>
      <c r="E74" s="1" t="s">
        <v>63</v>
      </c>
      <c r="F74" s="1" t="s">
        <v>60</v>
      </c>
      <c r="G74" s="1" t="s">
        <v>52</v>
      </c>
      <c r="H74" s="1" t="s">
        <v>14</v>
      </c>
      <c r="I74" s="1">
        <v>9</v>
      </c>
      <c r="K74" s="1">
        <v>2</v>
      </c>
      <c r="L74" s="9">
        <v>11</v>
      </c>
    </row>
    <row r="75" spans="1:12" s="1" customFormat="1" x14ac:dyDescent="0.25">
      <c r="A75" s="1">
        <v>2015</v>
      </c>
      <c r="B75" s="1">
        <v>1</v>
      </c>
      <c r="C75" s="1" t="s">
        <v>5</v>
      </c>
      <c r="D75" s="1" t="s">
        <v>24</v>
      </c>
      <c r="E75" s="1" t="s">
        <v>64</v>
      </c>
      <c r="F75" s="1" t="s">
        <v>65</v>
      </c>
      <c r="G75" s="1" t="s">
        <v>52</v>
      </c>
      <c r="H75" s="1" t="s">
        <v>54</v>
      </c>
      <c r="I75" s="1">
        <v>1</v>
      </c>
      <c r="J75" s="1">
        <v>10</v>
      </c>
      <c r="K75" s="1">
        <v>6</v>
      </c>
      <c r="L75" s="9">
        <v>17</v>
      </c>
    </row>
    <row r="76" spans="1:12" s="1" customFormat="1" x14ac:dyDescent="0.25">
      <c r="A76" s="1">
        <v>2015</v>
      </c>
      <c r="B76" s="1">
        <v>1</v>
      </c>
      <c r="C76" s="1" t="s">
        <v>5</v>
      </c>
      <c r="D76" s="1" t="s">
        <v>24</v>
      </c>
      <c r="E76" s="1" t="s">
        <v>66</v>
      </c>
      <c r="F76" s="1" t="s">
        <v>60</v>
      </c>
      <c r="G76" s="1" t="s">
        <v>52</v>
      </c>
      <c r="H76" s="1" t="s">
        <v>14</v>
      </c>
      <c r="I76" s="1">
        <v>11</v>
      </c>
      <c r="J76" s="1">
        <v>2</v>
      </c>
      <c r="K76" s="1">
        <v>1</v>
      </c>
      <c r="L76" s="9">
        <v>14</v>
      </c>
    </row>
    <row r="77" spans="1:12" s="1" customFormat="1" x14ac:dyDescent="0.25">
      <c r="A77" s="1">
        <v>2015</v>
      </c>
      <c r="B77" s="1">
        <v>1</v>
      </c>
      <c r="C77" s="1" t="s">
        <v>5</v>
      </c>
      <c r="D77" s="1" t="s">
        <v>26</v>
      </c>
      <c r="E77" s="9" t="s">
        <v>68</v>
      </c>
      <c r="F77" s="1" t="s">
        <v>69</v>
      </c>
      <c r="G77" s="1" t="s">
        <v>69</v>
      </c>
      <c r="H77" s="1" t="s">
        <v>13</v>
      </c>
      <c r="I77" s="1">
        <v>0</v>
      </c>
      <c r="J77" s="1">
        <v>1</v>
      </c>
      <c r="K77" s="1">
        <v>0</v>
      </c>
      <c r="L77" s="9">
        <v>1</v>
      </c>
    </row>
    <row r="78" spans="1:12" s="1" customFormat="1" x14ac:dyDescent="0.25">
      <c r="A78" s="1">
        <v>2015</v>
      </c>
      <c r="B78" s="1">
        <v>1</v>
      </c>
      <c r="C78" s="1" t="s">
        <v>5</v>
      </c>
      <c r="D78" s="1" t="s">
        <v>28</v>
      </c>
      <c r="E78" s="9" t="s">
        <v>70</v>
      </c>
      <c r="F78" s="1" t="s">
        <v>71</v>
      </c>
      <c r="G78" s="1" t="s">
        <v>52</v>
      </c>
      <c r="H78" s="1" t="s">
        <v>14</v>
      </c>
      <c r="K78" s="1">
        <v>1</v>
      </c>
      <c r="L78" s="9">
        <v>1</v>
      </c>
    </row>
    <row r="79" spans="1:12" s="1" customFormat="1" x14ac:dyDescent="0.25">
      <c r="A79" s="1">
        <v>2015</v>
      </c>
      <c r="B79" s="1">
        <v>1</v>
      </c>
      <c r="C79" s="1" t="s">
        <v>5</v>
      </c>
      <c r="D79" s="1" t="s">
        <v>28</v>
      </c>
      <c r="E79" s="1" t="s">
        <v>74</v>
      </c>
      <c r="F79" s="1" t="s">
        <v>71</v>
      </c>
      <c r="G79" s="1" t="s">
        <v>52</v>
      </c>
      <c r="H79" s="1" t="s">
        <v>54</v>
      </c>
      <c r="I79" s="1">
        <v>0</v>
      </c>
      <c r="J79" s="1">
        <v>3</v>
      </c>
      <c r="K79" s="1">
        <v>23</v>
      </c>
      <c r="L79" s="9">
        <v>26</v>
      </c>
    </row>
    <row r="80" spans="1:12" s="1" customFormat="1" x14ac:dyDescent="0.25">
      <c r="A80" s="1">
        <v>2015</v>
      </c>
      <c r="B80" s="1">
        <v>1</v>
      </c>
      <c r="C80" s="1" t="s">
        <v>5</v>
      </c>
      <c r="D80" s="1" t="s">
        <v>28</v>
      </c>
      <c r="E80" s="1" t="s">
        <v>75</v>
      </c>
      <c r="F80" s="1" t="s">
        <v>69</v>
      </c>
      <c r="G80" s="1" t="s">
        <v>69</v>
      </c>
      <c r="H80" s="1" t="s">
        <v>14</v>
      </c>
      <c r="I80" s="1">
        <v>7</v>
      </c>
      <c r="J80" s="1">
        <v>11</v>
      </c>
      <c r="K80" s="1">
        <v>11</v>
      </c>
      <c r="L80" s="9">
        <v>29</v>
      </c>
    </row>
    <row r="81" spans="1:12" s="1" customFormat="1" x14ac:dyDescent="0.25">
      <c r="A81" s="1">
        <v>2015</v>
      </c>
      <c r="B81" s="1">
        <v>1</v>
      </c>
      <c r="C81" s="1" t="s">
        <v>5</v>
      </c>
      <c r="D81" s="1" t="s">
        <v>28</v>
      </c>
      <c r="E81" s="1" t="s">
        <v>76</v>
      </c>
      <c r="F81" s="1" t="s">
        <v>69</v>
      </c>
      <c r="G81" s="1" t="s">
        <v>69</v>
      </c>
      <c r="H81" s="1" t="s">
        <v>54</v>
      </c>
      <c r="I81" s="1">
        <v>13</v>
      </c>
      <c r="J81" s="1">
        <v>9</v>
      </c>
      <c r="K81" s="1">
        <v>5</v>
      </c>
      <c r="L81" s="9">
        <v>27</v>
      </c>
    </row>
    <row r="82" spans="1:12" s="1" customFormat="1" x14ac:dyDescent="0.25">
      <c r="A82" s="1">
        <v>2015</v>
      </c>
      <c r="B82" s="1">
        <v>1</v>
      </c>
      <c r="C82" s="1" t="s">
        <v>5</v>
      </c>
      <c r="D82" s="1" t="s">
        <v>28</v>
      </c>
      <c r="E82" s="1" t="s">
        <v>77</v>
      </c>
      <c r="F82" s="1" t="s">
        <v>71</v>
      </c>
      <c r="G82" s="1" t="s">
        <v>52</v>
      </c>
      <c r="H82" s="1" t="s">
        <v>54</v>
      </c>
      <c r="I82" s="1">
        <v>3</v>
      </c>
      <c r="J82" s="1">
        <v>2</v>
      </c>
      <c r="L82" s="9">
        <v>5</v>
      </c>
    </row>
    <row r="83" spans="1:12" s="1" customFormat="1" x14ac:dyDescent="0.25">
      <c r="A83" s="1">
        <v>2015</v>
      </c>
      <c r="B83" s="1">
        <v>1</v>
      </c>
      <c r="C83" s="1" t="s">
        <v>5</v>
      </c>
      <c r="D83" s="1" t="s">
        <v>29</v>
      </c>
      <c r="E83" s="9" t="s">
        <v>78</v>
      </c>
      <c r="K83" s="1">
        <v>3</v>
      </c>
      <c r="L83" s="9">
        <v>3</v>
      </c>
    </row>
    <row r="84" spans="1:12" s="1" customFormat="1" x14ac:dyDescent="0.25">
      <c r="A84" s="1">
        <v>2015</v>
      </c>
      <c r="B84" s="1">
        <v>1</v>
      </c>
      <c r="C84" s="1" t="s">
        <v>5</v>
      </c>
      <c r="D84" s="1" t="s">
        <v>29</v>
      </c>
      <c r="E84" s="1" t="s">
        <v>79</v>
      </c>
      <c r="F84" s="1" t="s">
        <v>60</v>
      </c>
      <c r="G84" s="1" t="s">
        <v>52</v>
      </c>
      <c r="H84" s="1" t="s">
        <v>13</v>
      </c>
      <c r="I84" s="1">
        <v>3</v>
      </c>
      <c r="J84" s="1">
        <v>3</v>
      </c>
      <c r="K84" s="1">
        <v>7</v>
      </c>
      <c r="L84" s="9">
        <v>13</v>
      </c>
    </row>
    <row r="85" spans="1:12" s="1" customFormat="1" x14ac:dyDescent="0.25">
      <c r="A85" s="1">
        <v>2015</v>
      </c>
      <c r="B85" s="1">
        <v>1</v>
      </c>
      <c r="C85" s="1" t="s">
        <v>5</v>
      </c>
      <c r="D85" s="1" t="s">
        <v>29</v>
      </c>
      <c r="E85" s="9" t="s">
        <v>80</v>
      </c>
      <c r="F85" s="9" t="s">
        <v>71</v>
      </c>
      <c r="G85" s="9" t="s">
        <v>52</v>
      </c>
      <c r="J85" s="1">
        <v>1</v>
      </c>
      <c r="L85" s="9">
        <v>1</v>
      </c>
    </row>
    <row r="86" spans="1:12" s="1" customFormat="1" x14ac:dyDescent="0.25">
      <c r="A86" s="1">
        <v>2015</v>
      </c>
      <c r="B86" s="1">
        <v>1</v>
      </c>
      <c r="C86" s="1" t="s">
        <v>5</v>
      </c>
      <c r="D86" s="1" t="s">
        <v>29</v>
      </c>
      <c r="E86" s="1" t="s">
        <v>81</v>
      </c>
      <c r="F86" s="1" t="s">
        <v>69</v>
      </c>
      <c r="G86" s="1" t="s">
        <v>69</v>
      </c>
      <c r="H86" s="1" t="s">
        <v>54</v>
      </c>
      <c r="I86" s="1">
        <v>1</v>
      </c>
      <c r="L86" s="9">
        <v>1</v>
      </c>
    </row>
    <row r="87" spans="1:12" s="1" customFormat="1" x14ac:dyDescent="0.25">
      <c r="A87" s="1">
        <v>2015</v>
      </c>
      <c r="B87" s="1">
        <v>1</v>
      </c>
      <c r="C87" s="1" t="s">
        <v>5</v>
      </c>
      <c r="D87" s="1" t="s">
        <v>29</v>
      </c>
      <c r="E87" s="1" t="s">
        <v>82</v>
      </c>
      <c r="F87" s="1" t="s">
        <v>51</v>
      </c>
      <c r="G87" s="1" t="s">
        <v>52</v>
      </c>
      <c r="H87" s="1" t="s">
        <v>54</v>
      </c>
      <c r="I87" s="1">
        <v>3</v>
      </c>
      <c r="J87" s="1">
        <v>3</v>
      </c>
      <c r="L87" s="9">
        <v>6</v>
      </c>
    </row>
    <row r="88" spans="1:12" s="1" customFormat="1" x14ac:dyDescent="0.25">
      <c r="A88" s="1">
        <v>2015</v>
      </c>
      <c r="B88" s="1">
        <v>1</v>
      </c>
      <c r="C88" s="1" t="s">
        <v>5</v>
      </c>
      <c r="D88" s="9" t="s">
        <v>29</v>
      </c>
      <c r="E88" s="9" t="s">
        <v>84</v>
      </c>
      <c r="F88" s="1" t="s">
        <v>69</v>
      </c>
      <c r="G88" s="1" t="s">
        <v>69</v>
      </c>
      <c r="H88" s="1" t="s">
        <v>54</v>
      </c>
      <c r="J88" s="1">
        <v>1</v>
      </c>
      <c r="K88" s="1">
        <v>1</v>
      </c>
      <c r="L88" s="9">
        <v>2</v>
      </c>
    </row>
    <row r="89" spans="1:12" s="1" customFormat="1" x14ac:dyDescent="0.25">
      <c r="A89" s="1">
        <v>2015</v>
      </c>
      <c r="B89" s="1">
        <v>2</v>
      </c>
      <c r="C89" s="1" t="s">
        <v>5</v>
      </c>
      <c r="D89" s="1" t="s">
        <v>20</v>
      </c>
      <c r="E89" s="1" t="s">
        <v>85</v>
      </c>
      <c r="F89" s="1" t="s">
        <v>69</v>
      </c>
      <c r="G89" s="1" t="s">
        <v>69</v>
      </c>
      <c r="H89" s="1" t="s">
        <v>13</v>
      </c>
      <c r="I89" s="1">
        <v>1</v>
      </c>
      <c r="L89" s="9">
        <v>1</v>
      </c>
    </row>
    <row r="90" spans="1:12" s="1" customFormat="1" x14ac:dyDescent="0.25">
      <c r="A90" s="1">
        <v>2015</v>
      </c>
      <c r="B90" s="1">
        <v>2</v>
      </c>
      <c r="C90" s="1" t="s">
        <v>5</v>
      </c>
      <c r="D90" s="1" t="s">
        <v>24</v>
      </c>
      <c r="E90" s="1" t="s">
        <v>61</v>
      </c>
      <c r="F90" s="1" t="s">
        <v>60</v>
      </c>
      <c r="G90" s="1" t="s">
        <v>52</v>
      </c>
      <c r="H90" s="1" t="s">
        <v>54</v>
      </c>
      <c r="J90" s="1">
        <v>1</v>
      </c>
      <c r="L90" s="9">
        <v>1</v>
      </c>
    </row>
    <row r="91" spans="1:12" s="1" customFormat="1" x14ac:dyDescent="0.25">
      <c r="A91" s="1">
        <v>2015</v>
      </c>
      <c r="B91" s="1">
        <v>2</v>
      </c>
      <c r="C91" s="1" t="s">
        <v>5</v>
      </c>
      <c r="D91" s="1" t="s">
        <v>24</v>
      </c>
      <c r="E91" s="1" t="s">
        <v>62</v>
      </c>
      <c r="F91" s="1" t="s">
        <v>60</v>
      </c>
      <c r="G91" s="1" t="s">
        <v>52</v>
      </c>
      <c r="H91" s="1" t="s">
        <v>13</v>
      </c>
      <c r="I91" s="1">
        <v>4</v>
      </c>
      <c r="J91" s="1">
        <v>3</v>
      </c>
      <c r="L91" s="9">
        <v>7</v>
      </c>
    </row>
    <row r="92" spans="1:12" s="1" customFormat="1" x14ac:dyDescent="0.25">
      <c r="A92" s="1">
        <v>2015</v>
      </c>
      <c r="B92" s="1">
        <v>2</v>
      </c>
      <c r="C92" s="1" t="s">
        <v>5</v>
      </c>
      <c r="D92" s="1" t="s">
        <v>24</v>
      </c>
      <c r="E92" s="1" t="s">
        <v>63</v>
      </c>
      <c r="F92" s="1" t="s">
        <v>60</v>
      </c>
      <c r="G92" s="1" t="s">
        <v>52</v>
      </c>
      <c r="H92" s="1" t="s">
        <v>14</v>
      </c>
      <c r="I92" s="1">
        <v>1</v>
      </c>
      <c r="L92" s="9">
        <v>1</v>
      </c>
    </row>
    <row r="93" spans="1:12" s="1" customFormat="1" x14ac:dyDescent="0.25">
      <c r="A93" s="1">
        <v>2015</v>
      </c>
      <c r="B93" s="1">
        <v>2</v>
      </c>
      <c r="C93" s="1" t="s">
        <v>5</v>
      </c>
      <c r="D93" s="1" t="s">
        <v>28</v>
      </c>
      <c r="E93" s="1" t="s">
        <v>72</v>
      </c>
      <c r="F93" s="1" t="s">
        <v>69</v>
      </c>
      <c r="G93" s="1" t="s">
        <v>69</v>
      </c>
      <c r="H93" s="1" t="s">
        <v>54</v>
      </c>
      <c r="I93" s="1">
        <v>1</v>
      </c>
      <c r="L93" s="9">
        <v>1</v>
      </c>
    </row>
    <row r="94" spans="1:12" s="1" customFormat="1" x14ac:dyDescent="0.25">
      <c r="A94" s="1">
        <v>2015</v>
      </c>
      <c r="B94" s="1">
        <v>2</v>
      </c>
      <c r="C94" s="1" t="s">
        <v>5</v>
      </c>
      <c r="D94" s="1" t="s">
        <v>28</v>
      </c>
      <c r="E94" s="1" t="s">
        <v>73</v>
      </c>
      <c r="F94" s="1" t="s">
        <v>71</v>
      </c>
      <c r="G94" s="1" t="s">
        <v>52</v>
      </c>
      <c r="H94" s="1" t="s">
        <v>54</v>
      </c>
      <c r="I94" s="1">
        <v>5</v>
      </c>
      <c r="J94" s="1">
        <v>6</v>
      </c>
      <c r="L94" s="9">
        <v>11</v>
      </c>
    </row>
    <row r="95" spans="1:12" s="1" customFormat="1" x14ac:dyDescent="0.25">
      <c r="A95" s="1">
        <v>2015</v>
      </c>
      <c r="B95" s="1">
        <v>2</v>
      </c>
      <c r="C95" s="1" t="s">
        <v>5</v>
      </c>
      <c r="D95" s="1" t="s">
        <v>28</v>
      </c>
      <c r="E95" s="1" t="s">
        <v>74</v>
      </c>
      <c r="F95" s="1" t="s">
        <v>71</v>
      </c>
      <c r="G95" s="1" t="s">
        <v>52</v>
      </c>
      <c r="H95" s="1" t="s">
        <v>54</v>
      </c>
      <c r="I95" s="1">
        <v>3</v>
      </c>
      <c r="J95" s="1">
        <v>1</v>
      </c>
      <c r="K95" s="1">
        <v>3</v>
      </c>
      <c r="L95" s="9">
        <v>7</v>
      </c>
    </row>
    <row r="96" spans="1:12" s="1" customFormat="1" x14ac:dyDescent="0.25">
      <c r="A96" s="1">
        <v>2015</v>
      </c>
      <c r="B96" s="1">
        <v>2</v>
      </c>
      <c r="C96" s="1" t="s">
        <v>5</v>
      </c>
      <c r="D96" s="1" t="s">
        <v>28</v>
      </c>
      <c r="E96" s="1" t="s">
        <v>93</v>
      </c>
      <c r="F96" s="1" t="s">
        <v>71</v>
      </c>
      <c r="G96" s="1" t="s">
        <v>52</v>
      </c>
      <c r="H96" s="1" t="s">
        <v>14</v>
      </c>
      <c r="I96" s="1">
        <v>2</v>
      </c>
      <c r="J96" s="1">
        <v>7</v>
      </c>
      <c r="L96" s="9">
        <v>9</v>
      </c>
    </row>
    <row r="97" spans="1:12" s="1" customFormat="1" x14ac:dyDescent="0.25">
      <c r="A97" s="1">
        <v>2015</v>
      </c>
      <c r="B97" s="1">
        <v>2</v>
      </c>
      <c r="C97" s="1" t="s">
        <v>5</v>
      </c>
      <c r="D97" s="1" t="s">
        <v>28</v>
      </c>
      <c r="E97" s="1" t="s">
        <v>76</v>
      </c>
      <c r="F97" s="1" t="s">
        <v>69</v>
      </c>
      <c r="G97" s="1" t="s">
        <v>69</v>
      </c>
      <c r="H97" s="1" t="s">
        <v>54</v>
      </c>
      <c r="I97" s="1">
        <v>2</v>
      </c>
      <c r="J97" s="1">
        <v>5</v>
      </c>
      <c r="L97" s="9">
        <v>7</v>
      </c>
    </row>
    <row r="98" spans="1:12" s="1" customFormat="1" x14ac:dyDescent="0.25">
      <c r="A98" s="1">
        <v>2015</v>
      </c>
      <c r="B98" s="1">
        <v>2</v>
      </c>
      <c r="C98" s="1" t="s">
        <v>5</v>
      </c>
      <c r="D98" s="1" t="s">
        <v>29</v>
      </c>
      <c r="E98" s="1" t="s">
        <v>79</v>
      </c>
      <c r="F98" s="1" t="s">
        <v>60</v>
      </c>
      <c r="G98" s="1" t="s">
        <v>52</v>
      </c>
      <c r="H98" s="1" t="s">
        <v>13</v>
      </c>
      <c r="J98" s="1">
        <v>1</v>
      </c>
      <c r="L98" s="9">
        <v>1</v>
      </c>
    </row>
    <row r="99" spans="1:12" s="1" customFormat="1" x14ac:dyDescent="0.25">
      <c r="A99" s="1">
        <v>2015</v>
      </c>
      <c r="B99" s="1">
        <v>3</v>
      </c>
      <c r="C99" s="1" t="s">
        <v>5</v>
      </c>
      <c r="D99" s="1" t="s">
        <v>19</v>
      </c>
      <c r="E99" s="1" t="s">
        <v>50</v>
      </c>
      <c r="F99" s="1" t="s">
        <v>51</v>
      </c>
      <c r="G99" s="1" t="s">
        <v>52</v>
      </c>
      <c r="H99" s="1" t="s">
        <v>13</v>
      </c>
      <c r="J99" s="1">
        <v>6</v>
      </c>
      <c r="K99" s="1">
        <v>2</v>
      </c>
      <c r="L99" s="9">
        <v>8</v>
      </c>
    </row>
    <row r="100" spans="1:12" s="1" customFormat="1" x14ac:dyDescent="0.25">
      <c r="A100" s="1">
        <v>2015</v>
      </c>
      <c r="B100" s="1">
        <v>3</v>
      </c>
      <c r="C100" s="1" t="s">
        <v>5</v>
      </c>
      <c r="D100" s="1" t="s">
        <v>22</v>
      </c>
      <c r="E100" s="1" t="s">
        <v>55</v>
      </c>
      <c r="F100" s="1" t="s">
        <v>51</v>
      </c>
      <c r="G100" s="1" t="s">
        <v>52</v>
      </c>
      <c r="H100" s="1" t="s">
        <v>13</v>
      </c>
      <c r="I100" s="1">
        <v>1</v>
      </c>
      <c r="J100" s="1">
        <v>5</v>
      </c>
      <c r="K100" s="1">
        <v>12</v>
      </c>
      <c r="L100" s="9">
        <v>18</v>
      </c>
    </row>
    <row r="101" spans="1:12" s="1" customFormat="1" x14ac:dyDescent="0.25">
      <c r="A101" s="1">
        <v>2015</v>
      </c>
      <c r="B101" s="1">
        <v>3</v>
      </c>
      <c r="C101" s="1" t="s">
        <v>5</v>
      </c>
      <c r="D101" s="1" t="s">
        <v>23</v>
      </c>
      <c r="E101" s="1" t="s">
        <v>56</v>
      </c>
      <c r="F101" s="1" t="s">
        <v>57</v>
      </c>
      <c r="G101" s="1" t="s">
        <v>58</v>
      </c>
      <c r="H101" s="1" t="s">
        <v>13</v>
      </c>
      <c r="K101" s="1">
        <v>4</v>
      </c>
      <c r="L101" s="9">
        <v>4</v>
      </c>
    </row>
    <row r="102" spans="1:12" s="1" customFormat="1" x14ac:dyDescent="0.25">
      <c r="A102" s="1">
        <v>2015</v>
      </c>
      <c r="B102" s="1">
        <v>3</v>
      </c>
      <c r="C102" s="1" t="s">
        <v>5</v>
      </c>
      <c r="D102" s="1" t="s">
        <v>24</v>
      </c>
      <c r="E102" s="1" t="s">
        <v>63</v>
      </c>
      <c r="F102" s="1" t="s">
        <v>60</v>
      </c>
      <c r="G102" s="1" t="s">
        <v>52</v>
      </c>
      <c r="H102" s="1" t="s">
        <v>14</v>
      </c>
      <c r="I102" s="1">
        <v>1</v>
      </c>
      <c r="J102" s="1">
        <v>1</v>
      </c>
      <c r="K102" s="1">
        <v>3</v>
      </c>
      <c r="L102" s="9">
        <v>5</v>
      </c>
    </row>
    <row r="103" spans="1:12" s="1" customFormat="1" x14ac:dyDescent="0.25">
      <c r="A103" s="1">
        <v>2015</v>
      </c>
      <c r="B103" s="1">
        <v>3</v>
      </c>
      <c r="C103" s="1" t="s">
        <v>5</v>
      </c>
      <c r="D103" s="1" t="s">
        <v>25</v>
      </c>
      <c r="E103" s="1" t="s">
        <v>89</v>
      </c>
      <c r="F103" s="1" t="s">
        <v>65</v>
      </c>
      <c r="G103" s="1" t="s">
        <v>52</v>
      </c>
      <c r="H103" s="1" t="s">
        <v>13</v>
      </c>
      <c r="I103" s="1">
        <v>1</v>
      </c>
      <c r="L103" s="9">
        <v>1</v>
      </c>
    </row>
    <row r="104" spans="1:12" s="1" customFormat="1" x14ac:dyDescent="0.25">
      <c r="A104" s="1">
        <v>2015</v>
      </c>
      <c r="B104" s="1">
        <v>3</v>
      </c>
      <c r="C104" s="1" t="s">
        <v>5</v>
      </c>
      <c r="D104" s="1" t="s">
        <v>28</v>
      </c>
      <c r="E104" s="1" t="s">
        <v>70</v>
      </c>
      <c r="F104" s="1" t="s">
        <v>71</v>
      </c>
      <c r="G104" s="1" t="s">
        <v>52</v>
      </c>
      <c r="H104" s="1" t="s">
        <v>14</v>
      </c>
      <c r="I104" s="1">
        <v>1</v>
      </c>
      <c r="K104" s="1">
        <v>3</v>
      </c>
      <c r="L104" s="9">
        <v>4</v>
      </c>
    </row>
    <row r="105" spans="1:12" s="1" customFormat="1" x14ac:dyDescent="0.25">
      <c r="A105" s="1">
        <v>2015</v>
      </c>
      <c r="B105" s="1">
        <v>3</v>
      </c>
      <c r="C105" s="1" t="s">
        <v>5</v>
      </c>
      <c r="D105" s="1" t="s">
        <v>28</v>
      </c>
      <c r="E105" s="1" t="s">
        <v>76</v>
      </c>
      <c r="F105" s="1" t="s">
        <v>69</v>
      </c>
      <c r="G105" s="1" t="s">
        <v>69</v>
      </c>
      <c r="H105" s="1" t="s">
        <v>54</v>
      </c>
      <c r="I105" s="1">
        <v>1</v>
      </c>
      <c r="K105" s="1">
        <v>1</v>
      </c>
      <c r="L105" s="9">
        <v>2</v>
      </c>
    </row>
    <row r="106" spans="1:12" s="1" customFormat="1" x14ac:dyDescent="0.25">
      <c r="A106" s="1">
        <v>2015</v>
      </c>
      <c r="B106" s="1">
        <v>5</v>
      </c>
      <c r="C106" s="1" t="s">
        <v>5</v>
      </c>
      <c r="D106" s="1" t="s">
        <v>24</v>
      </c>
      <c r="E106" s="1" t="s">
        <v>62</v>
      </c>
      <c r="F106" s="1" t="s">
        <v>60</v>
      </c>
      <c r="G106" s="1" t="s">
        <v>52</v>
      </c>
      <c r="H106" s="1" t="s">
        <v>13</v>
      </c>
      <c r="I106" s="1">
        <v>4</v>
      </c>
      <c r="K106" s="1">
        <v>2</v>
      </c>
      <c r="L106" s="9">
        <v>6</v>
      </c>
    </row>
    <row r="107" spans="1:12" s="1" customFormat="1" x14ac:dyDescent="0.25">
      <c r="A107" s="1">
        <v>2015</v>
      </c>
      <c r="B107" s="1">
        <v>5</v>
      </c>
      <c r="C107" s="1" t="s">
        <v>5</v>
      </c>
      <c r="D107" s="1" t="s">
        <v>24</v>
      </c>
      <c r="E107" s="1" t="s">
        <v>64</v>
      </c>
      <c r="F107" s="1" t="s">
        <v>65</v>
      </c>
      <c r="G107" s="1" t="s">
        <v>52</v>
      </c>
      <c r="H107" s="1" t="s">
        <v>54</v>
      </c>
      <c r="J107" s="1">
        <v>2</v>
      </c>
      <c r="K107" s="1">
        <v>4</v>
      </c>
      <c r="L107" s="9">
        <v>6</v>
      </c>
    </row>
    <row r="108" spans="1:12" s="1" customFormat="1" x14ac:dyDescent="0.25">
      <c r="A108" s="1">
        <v>2015</v>
      </c>
      <c r="B108" s="1">
        <v>5</v>
      </c>
      <c r="C108" s="1" t="s">
        <v>5</v>
      </c>
      <c r="D108" s="1" t="s">
        <v>28</v>
      </c>
      <c r="E108" s="1" t="s">
        <v>72</v>
      </c>
      <c r="F108" s="1" t="s">
        <v>69</v>
      </c>
      <c r="G108" s="1" t="s">
        <v>69</v>
      </c>
      <c r="H108" s="1" t="s">
        <v>54</v>
      </c>
      <c r="K108" s="1">
        <v>4</v>
      </c>
      <c r="L108" s="9">
        <v>4</v>
      </c>
    </row>
    <row r="109" spans="1:12" s="1" customFormat="1" x14ac:dyDescent="0.25">
      <c r="A109" s="1">
        <v>2015</v>
      </c>
      <c r="B109" s="1">
        <v>5</v>
      </c>
      <c r="C109" s="1" t="s">
        <v>5</v>
      </c>
      <c r="D109" s="1" t="s">
        <v>28</v>
      </c>
      <c r="E109" s="1" t="s">
        <v>74</v>
      </c>
      <c r="F109" s="1" t="s">
        <v>71</v>
      </c>
      <c r="G109" s="1" t="s">
        <v>52</v>
      </c>
      <c r="H109" s="1" t="s">
        <v>54</v>
      </c>
      <c r="J109" s="1">
        <v>1</v>
      </c>
      <c r="K109" s="1">
        <v>1</v>
      </c>
      <c r="L109" s="9">
        <v>2</v>
      </c>
    </row>
    <row r="110" spans="1:12" s="1" customFormat="1" x14ac:dyDescent="0.25">
      <c r="A110" s="1">
        <v>2015</v>
      </c>
      <c r="B110" s="1">
        <v>5</v>
      </c>
      <c r="C110" s="1" t="s">
        <v>5</v>
      </c>
      <c r="D110" s="1" t="s">
        <v>28</v>
      </c>
      <c r="E110" s="1" t="s">
        <v>75</v>
      </c>
      <c r="F110" s="1" t="s">
        <v>69</v>
      </c>
      <c r="G110" s="1" t="s">
        <v>69</v>
      </c>
      <c r="H110" s="1" t="s">
        <v>14</v>
      </c>
      <c r="I110" s="1">
        <v>4</v>
      </c>
      <c r="K110" s="1">
        <v>1</v>
      </c>
      <c r="L110" s="9">
        <v>5</v>
      </c>
    </row>
    <row r="111" spans="1:12" s="1" customFormat="1" x14ac:dyDescent="0.25">
      <c r="A111" s="1">
        <v>2015</v>
      </c>
      <c r="B111" s="1">
        <v>5</v>
      </c>
      <c r="C111" s="1" t="s">
        <v>5</v>
      </c>
      <c r="D111" s="1" t="s">
        <v>29</v>
      </c>
      <c r="E111" s="1" t="s">
        <v>79</v>
      </c>
      <c r="F111" s="1" t="s">
        <v>60</v>
      </c>
      <c r="G111" s="1" t="s">
        <v>52</v>
      </c>
      <c r="H111" s="1" t="s">
        <v>13</v>
      </c>
      <c r="K111" s="1">
        <v>2</v>
      </c>
      <c r="L111" s="9">
        <v>2</v>
      </c>
    </row>
    <row r="112" spans="1:12" s="1" customFormat="1" x14ac:dyDescent="0.25">
      <c r="A112" s="1">
        <v>2015</v>
      </c>
      <c r="B112" s="1">
        <v>5</v>
      </c>
      <c r="C112" s="1" t="s">
        <v>5</v>
      </c>
      <c r="D112" s="1" t="s">
        <v>29</v>
      </c>
      <c r="E112" s="1" t="s">
        <v>82</v>
      </c>
      <c r="F112" s="1" t="s">
        <v>51</v>
      </c>
      <c r="G112" s="1" t="s">
        <v>52</v>
      </c>
      <c r="H112" s="1" t="s">
        <v>54</v>
      </c>
      <c r="J112" s="1">
        <v>1</v>
      </c>
      <c r="K112" s="1">
        <v>1</v>
      </c>
      <c r="L112" s="9">
        <v>2</v>
      </c>
    </row>
    <row r="113" spans="1:12" s="1" customFormat="1" x14ac:dyDescent="0.25">
      <c r="A113" s="1">
        <v>2015</v>
      </c>
      <c r="B113" s="1">
        <v>6</v>
      </c>
      <c r="C113" s="1" t="s">
        <v>5</v>
      </c>
      <c r="D113" s="1" t="s">
        <v>19</v>
      </c>
      <c r="E113" s="1" t="s">
        <v>95</v>
      </c>
      <c r="F113" s="1" t="s">
        <v>69</v>
      </c>
      <c r="G113" s="1" t="s">
        <v>69</v>
      </c>
      <c r="H113" s="1" t="s">
        <v>13</v>
      </c>
      <c r="I113" s="1">
        <v>0</v>
      </c>
      <c r="J113" s="1">
        <v>3</v>
      </c>
      <c r="K113" s="1">
        <v>6</v>
      </c>
      <c r="L113" s="9">
        <v>9</v>
      </c>
    </row>
    <row r="114" spans="1:12" s="1" customFormat="1" x14ac:dyDescent="0.25">
      <c r="A114" s="1">
        <v>2015</v>
      </c>
      <c r="B114" s="1">
        <v>6</v>
      </c>
      <c r="C114" s="1" t="s">
        <v>5</v>
      </c>
      <c r="D114" s="1" t="s">
        <v>19</v>
      </c>
      <c r="E114" s="1" t="s">
        <v>50</v>
      </c>
      <c r="F114" s="1" t="s">
        <v>51</v>
      </c>
      <c r="G114" s="1" t="s">
        <v>52</v>
      </c>
      <c r="H114" s="1" t="s">
        <v>13</v>
      </c>
      <c r="I114" s="1">
        <v>5</v>
      </c>
      <c r="J114" s="1">
        <v>30</v>
      </c>
      <c r="K114" s="1">
        <v>55</v>
      </c>
      <c r="L114" s="9">
        <v>90</v>
      </c>
    </row>
    <row r="115" spans="1:12" s="1" customFormat="1" x14ac:dyDescent="0.25">
      <c r="A115" s="1">
        <v>2015</v>
      </c>
      <c r="B115" s="1">
        <v>6</v>
      </c>
      <c r="C115" s="1" t="s">
        <v>5</v>
      </c>
      <c r="D115" s="1" t="s">
        <v>23</v>
      </c>
      <c r="E115" s="1" t="s">
        <v>56</v>
      </c>
      <c r="F115" s="1" t="s">
        <v>57</v>
      </c>
      <c r="G115" s="1" t="s">
        <v>58</v>
      </c>
      <c r="H115" s="1" t="s">
        <v>13</v>
      </c>
      <c r="I115" s="1">
        <v>0</v>
      </c>
      <c r="J115" s="1">
        <v>4</v>
      </c>
      <c r="K115" s="1">
        <v>10</v>
      </c>
      <c r="L115" s="9">
        <v>14</v>
      </c>
    </row>
    <row r="116" spans="1:12" s="1" customFormat="1" x14ac:dyDescent="0.25">
      <c r="A116" s="1">
        <v>2015</v>
      </c>
      <c r="B116" s="1">
        <v>9</v>
      </c>
      <c r="C116" s="1" t="s">
        <v>5</v>
      </c>
      <c r="D116" s="1" t="s">
        <v>19</v>
      </c>
      <c r="E116" s="1" t="s">
        <v>50</v>
      </c>
      <c r="F116" s="1" t="s">
        <v>51</v>
      </c>
      <c r="G116" s="1" t="s">
        <v>52</v>
      </c>
      <c r="H116" s="1" t="s">
        <v>13</v>
      </c>
      <c r="J116" s="1">
        <v>3</v>
      </c>
      <c r="K116" s="1">
        <v>1</v>
      </c>
      <c r="L116" s="9">
        <v>4</v>
      </c>
    </row>
    <row r="117" spans="1:12" s="1" customFormat="1" x14ac:dyDescent="0.25">
      <c r="A117" s="1">
        <v>2015</v>
      </c>
      <c r="B117" s="1">
        <v>9</v>
      </c>
      <c r="C117" s="1" t="s">
        <v>5</v>
      </c>
      <c r="D117" s="1" t="s">
        <v>21</v>
      </c>
      <c r="E117" s="1" t="s">
        <v>53</v>
      </c>
      <c r="F117" s="1" t="s">
        <v>51</v>
      </c>
      <c r="G117" s="1" t="s">
        <v>52</v>
      </c>
      <c r="H117" s="1" t="s">
        <v>54</v>
      </c>
      <c r="J117" s="1">
        <v>1</v>
      </c>
      <c r="K117" s="1">
        <v>1</v>
      </c>
      <c r="L117" s="9">
        <v>2</v>
      </c>
    </row>
    <row r="118" spans="1:12" s="1" customFormat="1" x14ac:dyDescent="0.25">
      <c r="A118" s="1">
        <v>2015</v>
      </c>
      <c r="B118" s="1">
        <v>9</v>
      </c>
      <c r="C118" s="1" t="s">
        <v>5</v>
      </c>
      <c r="D118" s="1" t="s">
        <v>23</v>
      </c>
      <c r="E118" s="1" t="s">
        <v>56</v>
      </c>
      <c r="F118" s="1" t="s">
        <v>57</v>
      </c>
      <c r="G118" s="1" t="s">
        <v>58</v>
      </c>
      <c r="H118" s="1" t="s">
        <v>13</v>
      </c>
      <c r="I118" s="1">
        <v>1</v>
      </c>
      <c r="J118" s="1">
        <v>2</v>
      </c>
      <c r="K118" s="1">
        <v>8</v>
      </c>
      <c r="L118" s="9">
        <v>11</v>
      </c>
    </row>
    <row r="119" spans="1:12" s="1" customFormat="1" x14ac:dyDescent="0.25">
      <c r="A119" s="1">
        <v>2015</v>
      </c>
      <c r="B119" s="1">
        <v>9</v>
      </c>
      <c r="C119" s="1" t="s">
        <v>5</v>
      </c>
      <c r="D119" s="1" t="s">
        <v>23</v>
      </c>
      <c r="E119" s="1" t="s">
        <v>86</v>
      </c>
      <c r="F119" s="1" t="s">
        <v>69</v>
      </c>
      <c r="G119" s="1" t="s">
        <v>69</v>
      </c>
      <c r="H119" s="1" t="s">
        <v>13</v>
      </c>
      <c r="I119" s="1">
        <v>1</v>
      </c>
      <c r="L119" s="9">
        <v>1</v>
      </c>
    </row>
    <row r="120" spans="1:12" s="1" customFormat="1" x14ac:dyDescent="0.25">
      <c r="A120" s="1">
        <v>2015</v>
      </c>
      <c r="B120" s="1">
        <v>9</v>
      </c>
      <c r="C120" s="1" t="s">
        <v>5</v>
      </c>
      <c r="D120" s="1" t="s">
        <v>24</v>
      </c>
      <c r="E120" s="1" t="s">
        <v>62</v>
      </c>
      <c r="F120" s="1" t="s">
        <v>60</v>
      </c>
      <c r="G120" s="1" t="s">
        <v>52</v>
      </c>
      <c r="H120" s="1" t="s">
        <v>13</v>
      </c>
      <c r="I120" s="1">
        <v>1</v>
      </c>
      <c r="L120" s="9">
        <v>1</v>
      </c>
    </row>
    <row r="121" spans="1:12" s="1" customFormat="1" x14ac:dyDescent="0.25">
      <c r="A121" s="1">
        <v>2015</v>
      </c>
      <c r="B121" s="1">
        <v>9</v>
      </c>
      <c r="C121" s="1" t="s">
        <v>5</v>
      </c>
      <c r="D121" s="1" t="s">
        <v>24</v>
      </c>
      <c r="E121" s="1" t="s">
        <v>64</v>
      </c>
      <c r="F121" s="1" t="s">
        <v>65</v>
      </c>
      <c r="G121" s="1" t="s">
        <v>52</v>
      </c>
      <c r="H121" s="1" t="s">
        <v>54</v>
      </c>
      <c r="K121" s="1">
        <v>2</v>
      </c>
      <c r="L121" s="9">
        <v>2</v>
      </c>
    </row>
    <row r="122" spans="1:12" s="1" customFormat="1" x14ac:dyDescent="0.25">
      <c r="A122" s="1">
        <v>2015</v>
      </c>
      <c r="B122" s="1">
        <v>9</v>
      </c>
      <c r="C122" s="1" t="s">
        <v>5</v>
      </c>
      <c r="D122" s="1" t="s">
        <v>28</v>
      </c>
      <c r="E122" s="1" t="s">
        <v>74</v>
      </c>
      <c r="F122" s="1" t="s">
        <v>71</v>
      </c>
      <c r="G122" s="1" t="s">
        <v>52</v>
      </c>
      <c r="H122" s="1" t="s">
        <v>54</v>
      </c>
      <c r="I122" s="1">
        <v>3</v>
      </c>
      <c r="J122" s="1">
        <v>7</v>
      </c>
      <c r="K122" s="1">
        <v>31</v>
      </c>
      <c r="L122" s="9">
        <v>41</v>
      </c>
    </row>
    <row r="123" spans="1:12" s="1" customFormat="1" x14ac:dyDescent="0.25">
      <c r="A123" s="1">
        <v>2015</v>
      </c>
      <c r="B123" s="1">
        <v>9</v>
      </c>
      <c r="C123" s="1" t="s">
        <v>5</v>
      </c>
      <c r="D123" s="1" t="s">
        <v>28</v>
      </c>
      <c r="E123" s="1" t="s">
        <v>75</v>
      </c>
      <c r="F123" s="1" t="s">
        <v>69</v>
      </c>
      <c r="G123" s="1" t="s">
        <v>69</v>
      </c>
      <c r="H123" s="1" t="s">
        <v>14</v>
      </c>
      <c r="I123" s="1">
        <v>2</v>
      </c>
      <c r="J123" s="1">
        <v>1</v>
      </c>
      <c r="K123" s="1">
        <v>2</v>
      </c>
      <c r="L123" s="9">
        <v>5</v>
      </c>
    </row>
    <row r="124" spans="1:12" s="1" customFormat="1" x14ac:dyDescent="0.25">
      <c r="A124" s="1">
        <v>2015</v>
      </c>
      <c r="B124" s="1">
        <v>9</v>
      </c>
      <c r="C124" s="1" t="s">
        <v>5</v>
      </c>
      <c r="D124" s="1" t="s">
        <v>28</v>
      </c>
      <c r="E124" s="1" t="s">
        <v>76</v>
      </c>
      <c r="F124" s="1" t="s">
        <v>69</v>
      </c>
      <c r="G124" s="1" t="s">
        <v>69</v>
      </c>
      <c r="H124" s="1" t="s">
        <v>54</v>
      </c>
      <c r="J124" s="1">
        <v>1</v>
      </c>
      <c r="L124" s="9">
        <v>1</v>
      </c>
    </row>
    <row r="125" spans="1:12" s="1" customFormat="1" x14ac:dyDescent="0.25">
      <c r="A125" s="1">
        <v>2015</v>
      </c>
      <c r="B125" s="1">
        <v>10</v>
      </c>
      <c r="C125" s="1" t="s">
        <v>5</v>
      </c>
      <c r="D125" s="1" t="s">
        <v>19</v>
      </c>
      <c r="E125" s="1" t="s">
        <v>50</v>
      </c>
      <c r="F125" s="1" t="s">
        <v>51</v>
      </c>
      <c r="G125" s="1" t="s">
        <v>52</v>
      </c>
      <c r="H125" s="1" t="s">
        <v>13</v>
      </c>
      <c r="I125" s="1">
        <v>14</v>
      </c>
      <c r="J125" s="1">
        <v>8</v>
      </c>
      <c r="K125" s="1">
        <v>8</v>
      </c>
      <c r="L125" s="9">
        <v>30</v>
      </c>
    </row>
    <row r="126" spans="1:12" s="1" customFormat="1" x14ac:dyDescent="0.25">
      <c r="A126" s="1">
        <v>2015</v>
      </c>
      <c r="B126" s="1">
        <v>10</v>
      </c>
      <c r="C126" s="1" t="s">
        <v>5</v>
      </c>
      <c r="D126" s="1" t="s">
        <v>23</v>
      </c>
      <c r="E126" s="1" t="s">
        <v>56</v>
      </c>
      <c r="F126" s="1" t="s">
        <v>57</v>
      </c>
      <c r="G126" s="1" t="s">
        <v>58</v>
      </c>
      <c r="H126" s="1" t="s">
        <v>13</v>
      </c>
      <c r="I126" s="1">
        <v>2</v>
      </c>
      <c r="L126" s="9">
        <v>2</v>
      </c>
    </row>
    <row r="127" spans="1:12" s="1" customFormat="1" x14ac:dyDescent="0.25">
      <c r="A127" s="1">
        <v>2015</v>
      </c>
      <c r="B127" s="1">
        <v>10</v>
      </c>
      <c r="C127" s="1" t="s">
        <v>5</v>
      </c>
      <c r="D127" s="1" t="s">
        <v>23</v>
      </c>
      <c r="E127" s="1" t="s">
        <v>87</v>
      </c>
      <c r="F127" s="1" t="s">
        <v>88</v>
      </c>
      <c r="G127" s="1" t="s">
        <v>58</v>
      </c>
      <c r="H127" s="1" t="s">
        <v>13</v>
      </c>
      <c r="I127" s="1">
        <v>2</v>
      </c>
      <c r="L127" s="9">
        <v>2</v>
      </c>
    </row>
    <row r="128" spans="1:12" s="1" customFormat="1" x14ac:dyDescent="0.25">
      <c r="A128" s="1">
        <v>2015</v>
      </c>
      <c r="B128" s="1">
        <v>10</v>
      </c>
      <c r="C128" s="1" t="s">
        <v>5</v>
      </c>
      <c r="D128" s="1" t="s">
        <v>24</v>
      </c>
      <c r="E128" s="1" t="s">
        <v>61</v>
      </c>
      <c r="F128" s="1" t="s">
        <v>60</v>
      </c>
      <c r="G128" s="1" t="s">
        <v>52</v>
      </c>
      <c r="H128" s="1" t="s">
        <v>54</v>
      </c>
      <c r="I128" s="1">
        <v>4</v>
      </c>
      <c r="J128" s="1">
        <v>2</v>
      </c>
      <c r="K128" s="1">
        <v>1</v>
      </c>
      <c r="L128" s="9">
        <v>7</v>
      </c>
    </row>
    <row r="129" spans="1:12" s="1" customFormat="1" x14ac:dyDescent="0.25">
      <c r="A129" s="1">
        <v>2015</v>
      </c>
      <c r="B129" s="1">
        <v>10</v>
      </c>
      <c r="C129" s="1" t="s">
        <v>5</v>
      </c>
      <c r="D129" s="1" t="s">
        <v>24</v>
      </c>
      <c r="E129" s="1" t="s">
        <v>62</v>
      </c>
      <c r="F129" s="1" t="s">
        <v>60</v>
      </c>
      <c r="G129" s="1" t="s">
        <v>52</v>
      </c>
      <c r="H129" s="1" t="s">
        <v>13</v>
      </c>
      <c r="I129" s="1">
        <v>5</v>
      </c>
      <c r="L129" s="9">
        <v>5</v>
      </c>
    </row>
    <row r="130" spans="1:12" s="1" customFormat="1" x14ac:dyDescent="0.25">
      <c r="A130" s="1">
        <v>2015</v>
      </c>
      <c r="B130" s="1">
        <v>10</v>
      </c>
      <c r="C130" s="1" t="s">
        <v>5</v>
      </c>
      <c r="D130" s="1" t="s">
        <v>24</v>
      </c>
      <c r="E130" s="1" t="s">
        <v>63</v>
      </c>
      <c r="F130" s="1" t="s">
        <v>60</v>
      </c>
      <c r="G130" s="1" t="s">
        <v>52</v>
      </c>
      <c r="H130" s="1" t="s">
        <v>14</v>
      </c>
      <c r="J130" s="1">
        <v>2</v>
      </c>
      <c r="K130" s="1">
        <v>1</v>
      </c>
      <c r="L130" s="9">
        <v>3</v>
      </c>
    </row>
    <row r="131" spans="1:12" s="1" customFormat="1" x14ac:dyDescent="0.25">
      <c r="A131" s="1">
        <v>2015</v>
      </c>
      <c r="B131" s="1">
        <v>10</v>
      </c>
      <c r="C131" s="1" t="s">
        <v>5</v>
      </c>
      <c r="D131" s="1" t="s">
        <v>25</v>
      </c>
      <c r="E131" s="1" t="s">
        <v>89</v>
      </c>
      <c r="F131" s="1" t="s">
        <v>65</v>
      </c>
      <c r="G131" s="1" t="s">
        <v>52</v>
      </c>
      <c r="H131" s="1" t="s">
        <v>13</v>
      </c>
      <c r="K131" s="1">
        <v>1</v>
      </c>
      <c r="L131" s="9">
        <v>1</v>
      </c>
    </row>
    <row r="132" spans="1:12" s="1" customFormat="1" x14ac:dyDescent="0.25">
      <c r="A132" s="1">
        <v>2015</v>
      </c>
      <c r="B132" s="1">
        <v>10</v>
      </c>
      <c r="C132" s="1" t="s">
        <v>5</v>
      </c>
      <c r="D132" s="1" t="s">
        <v>67</v>
      </c>
      <c r="I132" s="1">
        <v>1</v>
      </c>
      <c r="L132" s="9">
        <v>1</v>
      </c>
    </row>
    <row r="133" spans="1:12" s="1" customFormat="1" x14ac:dyDescent="0.25">
      <c r="A133" s="1">
        <v>2015</v>
      </c>
      <c r="B133" s="1">
        <v>10</v>
      </c>
      <c r="C133" s="1" t="s">
        <v>5</v>
      </c>
      <c r="D133" s="1" t="s">
        <v>28</v>
      </c>
      <c r="E133" s="9" t="s">
        <v>70</v>
      </c>
      <c r="F133" s="1" t="s">
        <v>71</v>
      </c>
      <c r="G133" s="1" t="s">
        <v>52</v>
      </c>
      <c r="H133" s="1" t="s">
        <v>14</v>
      </c>
      <c r="I133" s="1">
        <v>9</v>
      </c>
      <c r="L133" s="9">
        <v>9</v>
      </c>
    </row>
    <row r="134" spans="1:12" s="1" customFormat="1" x14ac:dyDescent="0.25">
      <c r="A134" s="1">
        <v>2015</v>
      </c>
      <c r="B134" s="1">
        <v>10</v>
      </c>
      <c r="C134" s="1" t="s">
        <v>5</v>
      </c>
      <c r="D134" s="1" t="s">
        <v>29</v>
      </c>
      <c r="E134" s="1" t="s">
        <v>82</v>
      </c>
      <c r="F134" s="1" t="s">
        <v>51</v>
      </c>
      <c r="G134" s="1" t="s">
        <v>52</v>
      </c>
      <c r="H134" s="1" t="s">
        <v>54</v>
      </c>
      <c r="K134" s="1">
        <v>5</v>
      </c>
      <c r="L134" s="9">
        <v>5</v>
      </c>
    </row>
    <row r="135" spans="1:12" s="1" customFormat="1" x14ac:dyDescent="0.25">
      <c r="A135" s="1">
        <v>2015</v>
      </c>
      <c r="B135" s="1">
        <v>1</v>
      </c>
      <c r="C135" s="1" t="s">
        <v>6</v>
      </c>
      <c r="D135" s="1" t="s">
        <v>21</v>
      </c>
      <c r="E135" s="1" t="s">
        <v>53</v>
      </c>
      <c r="F135" s="1" t="s">
        <v>51</v>
      </c>
      <c r="G135" s="1" t="s">
        <v>52</v>
      </c>
      <c r="H135" s="1" t="s">
        <v>54</v>
      </c>
      <c r="I135" s="1">
        <v>1</v>
      </c>
      <c r="J135" s="1">
        <v>1</v>
      </c>
      <c r="K135" s="1">
        <v>2</v>
      </c>
      <c r="L135" s="9">
        <v>4</v>
      </c>
    </row>
    <row r="136" spans="1:12" s="1" customFormat="1" x14ac:dyDescent="0.25">
      <c r="A136" s="1">
        <v>2015</v>
      </c>
      <c r="B136" s="1">
        <v>1</v>
      </c>
      <c r="C136" s="1" t="s">
        <v>6</v>
      </c>
      <c r="D136" s="1" t="s">
        <v>22</v>
      </c>
      <c r="E136" s="1" t="s">
        <v>55</v>
      </c>
      <c r="F136" s="1" t="s">
        <v>51</v>
      </c>
      <c r="G136" s="1" t="s">
        <v>52</v>
      </c>
      <c r="H136" s="1" t="s">
        <v>13</v>
      </c>
      <c r="J136" s="1">
        <v>1</v>
      </c>
      <c r="L136" s="9">
        <v>1</v>
      </c>
    </row>
    <row r="137" spans="1:12" s="1" customFormat="1" x14ac:dyDescent="0.25">
      <c r="A137" s="1">
        <v>2015</v>
      </c>
      <c r="B137" s="1">
        <v>1</v>
      </c>
      <c r="C137" s="1" t="s">
        <v>6</v>
      </c>
      <c r="D137" s="1" t="s">
        <v>23</v>
      </c>
      <c r="E137" s="1" t="s">
        <v>56</v>
      </c>
      <c r="F137" s="1" t="s">
        <v>57</v>
      </c>
      <c r="G137" s="1" t="s">
        <v>58</v>
      </c>
      <c r="H137" s="1" t="s">
        <v>13</v>
      </c>
      <c r="I137" s="1">
        <v>1</v>
      </c>
      <c r="J137" s="1">
        <v>0</v>
      </c>
      <c r="K137" s="1">
        <v>7</v>
      </c>
      <c r="L137" s="9">
        <v>8</v>
      </c>
    </row>
    <row r="138" spans="1:12" s="1" customFormat="1" x14ac:dyDescent="0.25">
      <c r="A138" s="1">
        <v>2015</v>
      </c>
      <c r="B138" s="1">
        <v>1</v>
      </c>
      <c r="C138" s="1" t="s">
        <v>6</v>
      </c>
      <c r="D138" s="1" t="s">
        <v>24</v>
      </c>
      <c r="E138" s="1" t="s">
        <v>61</v>
      </c>
      <c r="F138" s="1" t="s">
        <v>60</v>
      </c>
      <c r="G138" s="1" t="s">
        <v>52</v>
      </c>
      <c r="H138" s="1" t="s">
        <v>54</v>
      </c>
      <c r="I138" s="1">
        <v>23</v>
      </c>
      <c r="J138" s="1">
        <v>9</v>
      </c>
      <c r="K138" s="1">
        <v>5</v>
      </c>
      <c r="L138" s="9">
        <v>37</v>
      </c>
    </row>
    <row r="139" spans="1:12" s="1" customFormat="1" x14ac:dyDescent="0.25">
      <c r="A139" s="1">
        <v>2015</v>
      </c>
      <c r="B139" s="1">
        <v>1</v>
      </c>
      <c r="C139" s="1" t="s">
        <v>6</v>
      </c>
      <c r="D139" s="1" t="s">
        <v>24</v>
      </c>
      <c r="E139" s="1" t="s">
        <v>62</v>
      </c>
      <c r="F139" s="1" t="s">
        <v>60</v>
      </c>
      <c r="G139" s="1" t="s">
        <v>52</v>
      </c>
      <c r="H139" s="1" t="s">
        <v>13</v>
      </c>
      <c r="I139" s="1">
        <v>1</v>
      </c>
      <c r="L139" s="9">
        <v>1</v>
      </c>
    </row>
    <row r="140" spans="1:12" s="1" customFormat="1" x14ac:dyDescent="0.25">
      <c r="A140" s="1">
        <v>2015</v>
      </c>
      <c r="B140" s="1">
        <v>1</v>
      </c>
      <c r="C140" s="1" t="s">
        <v>6</v>
      </c>
      <c r="D140" s="1" t="s">
        <v>24</v>
      </c>
      <c r="E140" s="1" t="s">
        <v>63</v>
      </c>
      <c r="F140" s="1" t="s">
        <v>60</v>
      </c>
      <c r="G140" s="1" t="s">
        <v>52</v>
      </c>
      <c r="H140" s="1" t="s">
        <v>14</v>
      </c>
      <c r="K140" s="1">
        <v>3</v>
      </c>
      <c r="L140" s="9">
        <v>3</v>
      </c>
    </row>
    <row r="141" spans="1:12" s="1" customFormat="1" x14ac:dyDescent="0.25">
      <c r="A141" s="1">
        <v>2015</v>
      </c>
      <c r="B141" s="1">
        <v>1</v>
      </c>
      <c r="C141" s="1" t="s">
        <v>6</v>
      </c>
      <c r="D141" s="1" t="s">
        <v>24</v>
      </c>
      <c r="E141" s="1" t="s">
        <v>64</v>
      </c>
      <c r="F141" s="1" t="s">
        <v>65</v>
      </c>
      <c r="G141" s="1" t="s">
        <v>52</v>
      </c>
      <c r="H141" s="1" t="s">
        <v>54</v>
      </c>
      <c r="I141" s="1">
        <v>0</v>
      </c>
      <c r="J141" s="1">
        <v>2</v>
      </c>
      <c r="K141" s="1">
        <v>1</v>
      </c>
      <c r="L141" s="9">
        <v>3</v>
      </c>
    </row>
    <row r="142" spans="1:12" s="1" customFormat="1" x14ac:dyDescent="0.25">
      <c r="A142" s="1">
        <v>2015</v>
      </c>
      <c r="B142" s="1">
        <v>1</v>
      </c>
      <c r="C142" s="1" t="s">
        <v>6</v>
      </c>
      <c r="D142" s="1" t="s">
        <v>24</v>
      </c>
      <c r="E142" s="1" t="s">
        <v>66</v>
      </c>
      <c r="F142" s="1" t="s">
        <v>60</v>
      </c>
      <c r="G142" s="1" t="s">
        <v>52</v>
      </c>
      <c r="H142" s="1" t="s">
        <v>14</v>
      </c>
      <c r="I142" s="1">
        <v>4</v>
      </c>
      <c r="J142" s="1">
        <v>11</v>
      </c>
      <c r="K142" s="1">
        <v>5</v>
      </c>
      <c r="L142" s="9">
        <v>20</v>
      </c>
    </row>
    <row r="143" spans="1:12" s="1" customFormat="1" x14ac:dyDescent="0.25">
      <c r="A143" s="1">
        <v>2015</v>
      </c>
      <c r="B143" s="1">
        <v>1</v>
      </c>
      <c r="C143" s="1" t="s">
        <v>6</v>
      </c>
      <c r="D143" s="1" t="s">
        <v>28</v>
      </c>
      <c r="E143" s="1" t="s">
        <v>70</v>
      </c>
      <c r="F143" s="1" t="s">
        <v>71</v>
      </c>
      <c r="G143" s="1" t="s">
        <v>52</v>
      </c>
      <c r="H143" s="1" t="s">
        <v>14</v>
      </c>
      <c r="K143" s="1">
        <v>1</v>
      </c>
      <c r="L143" s="9">
        <v>1</v>
      </c>
    </row>
    <row r="144" spans="1:12" s="1" customFormat="1" x14ac:dyDescent="0.25">
      <c r="A144" s="1">
        <v>2015</v>
      </c>
      <c r="B144" s="1">
        <v>1</v>
      </c>
      <c r="C144" s="1" t="s">
        <v>6</v>
      </c>
      <c r="D144" s="1" t="s">
        <v>28</v>
      </c>
      <c r="E144" s="1" t="s">
        <v>72</v>
      </c>
      <c r="F144" s="1" t="s">
        <v>69</v>
      </c>
      <c r="G144" s="1" t="s">
        <v>69</v>
      </c>
      <c r="H144" s="1" t="s">
        <v>54</v>
      </c>
      <c r="K144" s="1">
        <v>1</v>
      </c>
      <c r="L144" s="9">
        <v>1</v>
      </c>
    </row>
    <row r="145" spans="1:12" s="1" customFormat="1" x14ac:dyDescent="0.25">
      <c r="A145" s="1">
        <v>2015</v>
      </c>
      <c r="B145" s="1">
        <v>1</v>
      </c>
      <c r="C145" s="1" t="s">
        <v>6</v>
      </c>
      <c r="D145" s="1" t="s">
        <v>28</v>
      </c>
      <c r="E145" s="1" t="s">
        <v>73</v>
      </c>
      <c r="F145" s="1" t="s">
        <v>71</v>
      </c>
      <c r="G145" s="1" t="s">
        <v>52</v>
      </c>
      <c r="H145" s="1" t="s">
        <v>54</v>
      </c>
      <c r="I145" s="1">
        <v>1</v>
      </c>
      <c r="J145" s="1">
        <v>1</v>
      </c>
      <c r="K145" s="1">
        <v>0</v>
      </c>
      <c r="L145" s="9">
        <v>2</v>
      </c>
    </row>
    <row r="146" spans="1:12" s="1" customFormat="1" x14ac:dyDescent="0.25">
      <c r="A146" s="1">
        <v>2015</v>
      </c>
      <c r="B146" s="1">
        <v>1</v>
      </c>
      <c r="C146" s="1" t="s">
        <v>6</v>
      </c>
      <c r="D146" s="1" t="s">
        <v>28</v>
      </c>
      <c r="E146" s="1" t="s">
        <v>74</v>
      </c>
      <c r="F146" s="1" t="s">
        <v>71</v>
      </c>
      <c r="G146" s="1" t="s">
        <v>52</v>
      </c>
      <c r="H146" s="1" t="s">
        <v>54</v>
      </c>
      <c r="I146" s="1">
        <v>6</v>
      </c>
      <c r="J146" s="1">
        <v>16</v>
      </c>
      <c r="K146" s="1">
        <v>12</v>
      </c>
      <c r="L146" s="9">
        <v>34</v>
      </c>
    </row>
    <row r="147" spans="1:12" s="1" customFormat="1" x14ac:dyDescent="0.25">
      <c r="A147" s="1">
        <v>2015</v>
      </c>
      <c r="B147" s="1">
        <v>1</v>
      </c>
      <c r="C147" s="1" t="s">
        <v>6</v>
      </c>
      <c r="D147" s="1" t="s">
        <v>28</v>
      </c>
      <c r="E147" s="1" t="s">
        <v>75</v>
      </c>
      <c r="F147" s="1" t="s">
        <v>69</v>
      </c>
      <c r="G147" s="1" t="s">
        <v>69</v>
      </c>
      <c r="H147" s="1" t="s">
        <v>14</v>
      </c>
      <c r="J147" s="1">
        <v>11</v>
      </c>
      <c r="K147" s="1">
        <v>14</v>
      </c>
      <c r="L147" s="9">
        <v>25</v>
      </c>
    </row>
    <row r="148" spans="1:12" s="1" customFormat="1" x14ac:dyDescent="0.25">
      <c r="A148" s="1">
        <v>2015</v>
      </c>
      <c r="B148" s="1">
        <v>1</v>
      </c>
      <c r="C148" s="1" t="s">
        <v>6</v>
      </c>
      <c r="D148" s="1" t="s">
        <v>28</v>
      </c>
      <c r="E148" s="1" t="s">
        <v>76</v>
      </c>
      <c r="F148" s="1" t="s">
        <v>69</v>
      </c>
      <c r="G148" s="1" t="s">
        <v>69</v>
      </c>
      <c r="H148" s="1" t="s">
        <v>54</v>
      </c>
      <c r="I148" s="1">
        <v>4</v>
      </c>
      <c r="J148" s="1">
        <v>1</v>
      </c>
      <c r="K148" s="1">
        <v>17</v>
      </c>
      <c r="L148" s="9">
        <v>22</v>
      </c>
    </row>
    <row r="149" spans="1:12" s="1" customFormat="1" x14ac:dyDescent="0.25">
      <c r="A149" s="1">
        <v>2015</v>
      </c>
      <c r="B149" s="1">
        <v>1</v>
      </c>
      <c r="C149" s="1" t="s">
        <v>6</v>
      </c>
      <c r="D149" s="1" t="s">
        <v>29</v>
      </c>
      <c r="E149" s="1" t="s">
        <v>79</v>
      </c>
      <c r="F149" s="1" t="s">
        <v>60</v>
      </c>
      <c r="G149" s="1" t="s">
        <v>52</v>
      </c>
      <c r="H149" s="1" t="s">
        <v>13</v>
      </c>
      <c r="I149" s="1">
        <v>5</v>
      </c>
      <c r="J149" s="1">
        <v>1</v>
      </c>
      <c r="K149" s="1">
        <v>9</v>
      </c>
      <c r="L149" s="9">
        <v>15</v>
      </c>
    </row>
    <row r="150" spans="1:12" s="1" customFormat="1" x14ac:dyDescent="0.25">
      <c r="A150" s="1">
        <v>2015</v>
      </c>
      <c r="B150" s="1">
        <v>2</v>
      </c>
      <c r="C150" s="1" t="s">
        <v>6</v>
      </c>
      <c r="D150" s="1" t="s">
        <v>20</v>
      </c>
      <c r="E150" s="1" t="s">
        <v>85</v>
      </c>
      <c r="F150" s="1" t="s">
        <v>69</v>
      </c>
      <c r="G150" s="1" t="s">
        <v>69</v>
      </c>
      <c r="H150" s="1" t="s">
        <v>13</v>
      </c>
      <c r="J150" s="1">
        <v>1</v>
      </c>
      <c r="L150" s="9">
        <v>1</v>
      </c>
    </row>
    <row r="151" spans="1:12" s="1" customFormat="1" x14ac:dyDescent="0.25">
      <c r="A151" s="1">
        <v>2015</v>
      </c>
      <c r="B151" s="1">
        <v>2</v>
      </c>
      <c r="C151" s="1" t="s">
        <v>6</v>
      </c>
      <c r="D151" s="1" t="s">
        <v>22</v>
      </c>
      <c r="E151" s="1" t="s">
        <v>55</v>
      </c>
      <c r="F151" s="1" t="s">
        <v>51</v>
      </c>
      <c r="G151" s="1" t="s">
        <v>52</v>
      </c>
      <c r="H151" s="1" t="s">
        <v>13</v>
      </c>
      <c r="J151" s="1">
        <v>1</v>
      </c>
      <c r="L151" s="9">
        <v>1</v>
      </c>
    </row>
    <row r="152" spans="1:12" s="1" customFormat="1" x14ac:dyDescent="0.25">
      <c r="A152" s="1">
        <v>2015</v>
      </c>
      <c r="B152" s="1">
        <v>2</v>
      </c>
      <c r="C152" s="1" t="s">
        <v>6</v>
      </c>
      <c r="D152" s="1" t="s">
        <v>23</v>
      </c>
      <c r="E152" s="1" t="s">
        <v>56</v>
      </c>
      <c r="F152" s="1" t="s">
        <v>57</v>
      </c>
      <c r="G152" s="1" t="s">
        <v>58</v>
      </c>
      <c r="H152" s="1" t="s">
        <v>13</v>
      </c>
      <c r="I152" s="1">
        <v>3</v>
      </c>
      <c r="J152" s="1">
        <v>7</v>
      </c>
      <c r="K152" s="1">
        <v>5</v>
      </c>
      <c r="L152" s="9">
        <v>15</v>
      </c>
    </row>
    <row r="153" spans="1:12" s="1" customFormat="1" x14ac:dyDescent="0.25">
      <c r="A153" s="1">
        <v>2015</v>
      </c>
      <c r="B153" s="1">
        <v>2</v>
      </c>
      <c r="C153" s="1" t="s">
        <v>6</v>
      </c>
      <c r="D153" s="1" t="s">
        <v>23</v>
      </c>
      <c r="E153" s="1" t="s">
        <v>87</v>
      </c>
      <c r="F153" s="1" t="s">
        <v>88</v>
      </c>
      <c r="G153" s="1" t="s">
        <v>58</v>
      </c>
      <c r="H153" s="1" t="s">
        <v>13</v>
      </c>
      <c r="K153" s="1">
        <v>1</v>
      </c>
      <c r="L153" s="9">
        <v>1</v>
      </c>
    </row>
    <row r="154" spans="1:12" s="1" customFormat="1" x14ac:dyDescent="0.25">
      <c r="A154" s="1">
        <v>2015</v>
      </c>
      <c r="B154" s="1">
        <v>2</v>
      </c>
      <c r="C154" s="1" t="s">
        <v>6</v>
      </c>
      <c r="D154" s="1" t="s">
        <v>24</v>
      </c>
      <c r="E154" s="1" t="s">
        <v>62</v>
      </c>
      <c r="F154" s="1" t="s">
        <v>60</v>
      </c>
      <c r="G154" s="1" t="s">
        <v>52</v>
      </c>
      <c r="H154" s="1" t="s">
        <v>13</v>
      </c>
      <c r="I154" s="1">
        <v>2</v>
      </c>
      <c r="J154" s="1">
        <v>1</v>
      </c>
      <c r="K154" s="1">
        <v>1</v>
      </c>
      <c r="L154" s="9">
        <v>4</v>
      </c>
    </row>
    <row r="155" spans="1:12" s="1" customFormat="1" x14ac:dyDescent="0.25">
      <c r="A155" s="1">
        <v>2015</v>
      </c>
      <c r="B155" s="1">
        <v>2</v>
      </c>
      <c r="C155" s="1" t="s">
        <v>6</v>
      </c>
      <c r="D155" s="1" t="s">
        <v>24</v>
      </c>
      <c r="E155" s="1" t="s">
        <v>63</v>
      </c>
      <c r="F155" s="1" t="s">
        <v>60</v>
      </c>
      <c r="G155" s="1" t="s">
        <v>52</v>
      </c>
      <c r="H155" s="1" t="s">
        <v>14</v>
      </c>
      <c r="I155" s="1">
        <v>1</v>
      </c>
      <c r="J155" s="1">
        <v>5</v>
      </c>
      <c r="K155" s="1">
        <v>6</v>
      </c>
      <c r="L155" s="9">
        <v>12</v>
      </c>
    </row>
    <row r="156" spans="1:12" s="1" customFormat="1" x14ac:dyDescent="0.25">
      <c r="A156" s="1">
        <v>2015</v>
      </c>
      <c r="B156" s="1">
        <v>2</v>
      </c>
      <c r="C156" s="1" t="s">
        <v>6</v>
      </c>
      <c r="D156" s="1" t="s">
        <v>24</v>
      </c>
      <c r="E156" s="1" t="s">
        <v>64</v>
      </c>
      <c r="F156" s="1" t="s">
        <v>65</v>
      </c>
      <c r="G156" s="1" t="s">
        <v>52</v>
      </c>
      <c r="H156" s="1" t="s">
        <v>54</v>
      </c>
      <c r="J156" s="1">
        <v>11</v>
      </c>
      <c r="K156" s="1">
        <v>3</v>
      </c>
      <c r="L156" s="9">
        <v>14</v>
      </c>
    </row>
    <row r="157" spans="1:12" s="1" customFormat="1" x14ac:dyDescent="0.25">
      <c r="A157" s="1">
        <v>2015</v>
      </c>
      <c r="B157" s="1">
        <v>2</v>
      </c>
      <c r="C157" s="1" t="s">
        <v>6</v>
      </c>
      <c r="D157" s="1" t="s">
        <v>24</v>
      </c>
      <c r="E157" s="1" t="s">
        <v>66</v>
      </c>
      <c r="F157" s="1" t="s">
        <v>60</v>
      </c>
      <c r="G157" s="1" t="s">
        <v>52</v>
      </c>
      <c r="H157" s="1" t="s">
        <v>14</v>
      </c>
      <c r="J157" s="1">
        <v>13</v>
      </c>
      <c r="K157" s="1">
        <v>13</v>
      </c>
      <c r="L157" s="9">
        <v>26</v>
      </c>
    </row>
    <row r="158" spans="1:12" s="1" customFormat="1" x14ac:dyDescent="0.25">
      <c r="A158" s="1">
        <v>2015</v>
      </c>
      <c r="B158" s="1">
        <v>2</v>
      </c>
      <c r="C158" s="1" t="s">
        <v>6</v>
      </c>
      <c r="D158" s="1" t="s">
        <v>28</v>
      </c>
      <c r="E158" s="1" t="s">
        <v>70</v>
      </c>
      <c r="F158" s="1" t="s">
        <v>71</v>
      </c>
      <c r="G158" s="1" t="s">
        <v>52</v>
      </c>
      <c r="H158" s="1" t="s">
        <v>14</v>
      </c>
      <c r="I158" s="1">
        <v>4</v>
      </c>
      <c r="J158" s="1">
        <v>1</v>
      </c>
      <c r="L158" s="9">
        <v>5</v>
      </c>
    </row>
    <row r="159" spans="1:12" s="1" customFormat="1" x14ac:dyDescent="0.25">
      <c r="A159" s="1">
        <v>2015</v>
      </c>
      <c r="B159" s="1">
        <v>2</v>
      </c>
      <c r="C159" s="1" t="s">
        <v>6</v>
      </c>
      <c r="D159" s="1" t="s">
        <v>28</v>
      </c>
      <c r="E159" s="1" t="s">
        <v>74</v>
      </c>
      <c r="F159" s="1" t="s">
        <v>71</v>
      </c>
      <c r="G159" s="1" t="s">
        <v>52</v>
      </c>
      <c r="H159" s="1" t="s">
        <v>54</v>
      </c>
      <c r="I159" s="1">
        <v>9</v>
      </c>
      <c r="J159" s="1">
        <v>45</v>
      </c>
      <c r="K159" s="1">
        <v>32</v>
      </c>
      <c r="L159" s="9">
        <v>86</v>
      </c>
    </row>
    <row r="160" spans="1:12" s="1" customFormat="1" x14ac:dyDescent="0.25">
      <c r="A160" s="1">
        <v>2015</v>
      </c>
      <c r="B160" s="1">
        <v>2</v>
      </c>
      <c r="C160" s="1" t="s">
        <v>6</v>
      </c>
      <c r="D160" s="1" t="s">
        <v>28</v>
      </c>
      <c r="E160" s="1" t="s">
        <v>75</v>
      </c>
      <c r="F160" s="1" t="s">
        <v>69</v>
      </c>
      <c r="G160" s="1" t="s">
        <v>69</v>
      </c>
      <c r="H160" s="1" t="s">
        <v>14</v>
      </c>
      <c r="I160" s="1">
        <v>4</v>
      </c>
      <c r="J160" s="1">
        <v>2</v>
      </c>
      <c r="L160" s="9">
        <v>6</v>
      </c>
    </row>
    <row r="161" spans="1:12" s="1" customFormat="1" x14ac:dyDescent="0.25">
      <c r="A161" s="1">
        <v>2015</v>
      </c>
      <c r="B161" s="1">
        <v>2</v>
      </c>
      <c r="C161" s="1" t="s">
        <v>6</v>
      </c>
      <c r="D161" s="1" t="s">
        <v>28</v>
      </c>
      <c r="E161" s="1" t="s">
        <v>76</v>
      </c>
      <c r="F161" s="1" t="s">
        <v>69</v>
      </c>
      <c r="G161" s="1" t="s">
        <v>69</v>
      </c>
      <c r="H161" s="1" t="s">
        <v>54</v>
      </c>
      <c r="I161" s="1">
        <v>9</v>
      </c>
      <c r="J161" s="1">
        <v>14</v>
      </c>
      <c r="K161" s="1">
        <v>4</v>
      </c>
      <c r="L161" s="9">
        <v>27</v>
      </c>
    </row>
    <row r="162" spans="1:12" s="1" customFormat="1" x14ac:dyDescent="0.25">
      <c r="A162" s="1">
        <v>2015</v>
      </c>
      <c r="B162" s="1">
        <v>2</v>
      </c>
      <c r="C162" s="1" t="s">
        <v>6</v>
      </c>
      <c r="D162" s="1" t="s">
        <v>28</v>
      </c>
      <c r="E162" s="1" t="s">
        <v>77</v>
      </c>
      <c r="F162" s="1" t="s">
        <v>71</v>
      </c>
      <c r="G162" s="1" t="s">
        <v>52</v>
      </c>
      <c r="H162" s="1" t="s">
        <v>54</v>
      </c>
      <c r="J162" s="1">
        <v>1</v>
      </c>
      <c r="L162" s="9">
        <v>1</v>
      </c>
    </row>
    <row r="163" spans="1:12" s="1" customFormat="1" x14ac:dyDescent="0.25">
      <c r="A163" s="1">
        <v>2015</v>
      </c>
      <c r="B163" s="1">
        <v>2</v>
      </c>
      <c r="C163" s="1" t="s">
        <v>6</v>
      </c>
      <c r="D163" s="1" t="s">
        <v>29</v>
      </c>
      <c r="E163" s="1" t="s">
        <v>79</v>
      </c>
      <c r="F163" s="1" t="s">
        <v>60</v>
      </c>
      <c r="G163" s="1" t="s">
        <v>52</v>
      </c>
      <c r="H163" s="1" t="s">
        <v>13</v>
      </c>
      <c r="I163" s="1">
        <v>15</v>
      </c>
      <c r="J163" s="1">
        <v>10</v>
      </c>
      <c r="K163" s="1">
        <v>3</v>
      </c>
      <c r="L163" s="9">
        <v>28</v>
      </c>
    </row>
    <row r="164" spans="1:12" s="1" customFormat="1" x14ac:dyDescent="0.25">
      <c r="A164" s="1">
        <v>2015</v>
      </c>
      <c r="B164" s="1">
        <v>2</v>
      </c>
      <c r="C164" s="1" t="s">
        <v>6</v>
      </c>
      <c r="D164" s="9" t="s">
        <v>29</v>
      </c>
      <c r="E164" s="9" t="s">
        <v>94</v>
      </c>
      <c r="F164" s="1" t="s">
        <v>51</v>
      </c>
      <c r="G164" s="9" t="s">
        <v>52</v>
      </c>
      <c r="H164" s="9" t="s">
        <v>54</v>
      </c>
      <c r="I164" s="1">
        <v>2</v>
      </c>
      <c r="L164" s="9">
        <v>2</v>
      </c>
    </row>
    <row r="165" spans="1:12" s="1" customFormat="1" x14ac:dyDescent="0.25">
      <c r="A165" s="1">
        <v>2015</v>
      </c>
      <c r="B165" s="9">
        <v>3</v>
      </c>
      <c r="C165" s="9" t="s">
        <v>6</v>
      </c>
      <c r="D165" s="1" t="s">
        <v>19</v>
      </c>
      <c r="E165" s="1" t="s">
        <v>50</v>
      </c>
      <c r="F165" s="1" t="s">
        <v>51</v>
      </c>
      <c r="G165" s="1" t="s">
        <v>52</v>
      </c>
      <c r="H165" s="1" t="s">
        <v>13</v>
      </c>
      <c r="J165" s="1">
        <v>8</v>
      </c>
      <c r="K165" s="1">
        <v>16</v>
      </c>
      <c r="L165" s="9">
        <v>24</v>
      </c>
    </row>
    <row r="166" spans="1:12" s="1" customFormat="1" x14ac:dyDescent="0.25">
      <c r="A166" s="1">
        <v>2015</v>
      </c>
      <c r="B166" s="9">
        <v>3</v>
      </c>
      <c r="C166" s="9" t="s">
        <v>6</v>
      </c>
      <c r="D166" s="1" t="s">
        <v>21</v>
      </c>
      <c r="E166" s="1" t="s">
        <v>53</v>
      </c>
      <c r="F166" s="1" t="s">
        <v>51</v>
      </c>
      <c r="G166" s="1" t="s">
        <v>52</v>
      </c>
      <c r="H166" s="1" t="s">
        <v>54</v>
      </c>
      <c r="J166" s="1">
        <v>1</v>
      </c>
      <c r="L166" s="9">
        <v>1</v>
      </c>
    </row>
    <row r="167" spans="1:12" s="1" customFormat="1" x14ac:dyDescent="0.25">
      <c r="A167" s="1">
        <v>2015</v>
      </c>
      <c r="B167" s="9">
        <v>3</v>
      </c>
      <c r="C167" s="9" t="s">
        <v>6</v>
      </c>
      <c r="D167" s="1" t="s">
        <v>22</v>
      </c>
      <c r="E167" s="1" t="s">
        <v>55</v>
      </c>
      <c r="F167" s="1" t="s">
        <v>51</v>
      </c>
      <c r="G167" s="1" t="s">
        <v>52</v>
      </c>
      <c r="H167" s="1" t="s">
        <v>13</v>
      </c>
      <c r="J167" s="1">
        <v>2</v>
      </c>
      <c r="L167" s="9">
        <v>2</v>
      </c>
    </row>
    <row r="168" spans="1:12" s="1" customFormat="1" x14ac:dyDescent="0.25">
      <c r="A168" s="1">
        <v>2015</v>
      </c>
      <c r="B168" s="9">
        <v>3</v>
      </c>
      <c r="C168" s="9" t="s">
        <v>6</v>
      </c>
      <c r="D168" s="1" t="s">
        <v>23</v>
      </c>
      <c r="E168" s="1" t="s">
        <v>56</v>
      </c>
      <c r="F168" s="1" t="s">
        <v>57</v>
      </c>
      <c r="G168" s="1" t="s">
        <v>58</v>
      </c>
      <c r="H168" s="1" t="s">
        <v>13</v>
      </c>
      <c r="J168" s="1">
        <v>2</v>
      </c>
      <c r="L168" s="9">
        <v>2</v>
      </c>
    </row>
    <row r="169" spans="1:12" s="1" customFormat="1" x14ac:dyDescent="0.25">
      <c r="A169" s="1">
        <v>2015</v>
      </c>
      <c r="B169" s="9">
        <v>3</v>
      </c>
      <c r="C169" s="9" t="s">
        <v>6</v>
      </c>
      <c r="D169" s="1" t="s">
        <v>23</v>
      </c>
      <c r="E169" s="1" t="s">
        <v>59</v>
      </c>
      <c r="F169" s="1" t="s">
        <v>60</v>
      </c>
      <c r="G169" s="1" t="s">
        <v>52</v>
      </c>
      <c r="H169" s="1" t="s">
        <v>13</v>
      </c>
      <c r="I169" s="1">
        <v>1</v>
      </c>
      <c r="K169" s="1">
        <v>2</v>
      </c>
      <c r="L169" s="9">
        <v>3</v>
      </c>
    </row>
    <row r="170" spans="1:12" s="1" customFormat="1" x14ac:dyDescent="0.25">
      <c r="A170" s="1">
        <v>2015</v>
      </c>
      <c r="B170" s="9">
        <v>3</v>
      </c>
      <c r="C170" s="9" t="s">
        <v>6</v>
      </c>
      <c r="D170" s="1" t="s">
        <v>25</v>
      </c>
      <c r="E170" s="1" t="s">
        <v>89</v>
      </c>
      <c r="F170" s="1" t="s">
        <v>65</v>
      </c>
      <c r="G170" s="1" t="s">
        <v>52</v>
      </c>
      <c r="H170" s="1" t="s">
        <v>13</v>
      </c>
      <c r="J170" s="1">
        <v>15</v>
      </c>
      <c r="K170" s="1">
        <v>6</v>
      </c>
      <c r="L170" s="9">
        <v>21</v>
      </c>
    </row>
    <row r="171" spans="1:12" s="1" customFormat="1" x14ac:dyDescent="0.25">
      <c r="A171" s="1">
        <v>2015</v>
      </c>
      <c r="B171" s="1">
        <v>5</v>
      </c>
      <c r="C171" s="1" t="s">
        <v>6</v>
      </c>
      <c r="D171" s="1" t="s">
        <v>19</v>
      </c>
      <c r="E171" s="1" t="s">
        <v>95</v>
      </c>
      <c r="F171" s="1" t="s">
        <v>69</v>
      </c>
      <c r="G171" s="1" t="s">
        <v>69</v>
      </c>
      <c r="H171" s="1" t="s">
        <v>13</v>
      </c>
      <c r="I171" s="1">
        <v>1</v>
      </c>
      <c r="L171" s="9">
        <v>1</v>
      </c>
    </row>
    <row r="172" spans="1:12" s="1" customFormat="1" x14ac:dyDescent="0.25">
      <c r="A172" s="1">
        <v>2015</v>
      </c>
      <c r="B172" s="1">
        <v>5</v>
      </c>
      <c r="C172" s="1" t="s">
        <v>6</v>
      </c>
      <c r="D172" s="1" t="s">
        <v>19</v>
      </c>
      <c r="E172" s="1" t="s">
        <v>50</v>
      </c>
      <c r="F172" s="1" t="s">
        <v>51</v>
      </c>
      <c r="G172" s="1" t="s">
        <v>52</v>
      </c>
      <c r="H172" s="1" t="s">
        <v>13</v>
      </c>
      <c r="I172" s="1">
        <v>1</v>
      </c>
      <c r="J172" s="1">
        <v>1</v>
      </c>
      <c r="L172" s="9">
        <v>2</v>
      </c>
    </row>
    <row r="173" spans="1:12" s="1" customFormat="1" x14ac:dyDescent="0.25">
      <c r="A173" s="1">
        <v>2015</v>
      </c>
      <c r="B173" s="1">
        <v>5</v>
      </c>
      <c r="C173" s="1" t="s">
        <v>6</v>
      </c>
      <c r="D173" s="1" t="s">
        <v>21</v>
      </c>
      <c r="E173" s="1" t="s">
        <v>53</v>
      </c>
      <c r="F173" s="1" t="s">
        <v>51</v>
      </c>
      <c r="G173" s="1" t="s">
        <v>52</v>
      </c>
      <c r="H173" s="1" t="s">
        <v>54</v>
      </c>
      <c r="J173" s="1">
        <v>1</v>
      </c>
      <c r="L173" s="9">
        <v>1</v>
      </c>
    </row>
    <row r="174" spans="1:12" s="1" customFormat="1" x14ac:dyDescent="0.25">
      <c r="A174" s="1">
        <v>2015</v>
      </c>
      <c r="B174" s="1">
        <v>5</v>
      </c>
      <c r="C174" s="1" t="s">
        <v>6</v>
      </c>
      <c r="D174" s="1" t="s">
        <v>22</v>
      </c>
      <c r="E174" s="1" t="s">
        <v>55</v>
      </c>
      <c r="F174" s="1" t="s">
        <v>51</v>
      </c>
      <c r="G174" s="1" t="s">
        <v>52</v>
      </c>
      <c r="H174" s="1" t="s">
        <v>13</v>
      </c>
      <c r="I174" s="1">
        <v>2</v>
      </c>
      <c r="J174" s="1">
        <v>2</v>
      </c>
      <c r="L174" s="9">
        <v>4</v>
      </c>
    </row>
    <row r="175" spans="1:12" s="1" customFormat="1" x14ac:dyDescent="0.25">
      <c r="A175" s="1">
        <v>2015</v>
      </c>
      <c r="B175" s="1">
        <v>5</v>
      </c>
      <c r="C175" s="1" t="s">
        <v>6</v>
      </c>
      <c r="D175" s="1" t="s">
        <v>23</v>
      </c>
      <c r="E175" s="1" t="s">
        <v>87</v>
      </c>
      <c r="F175" s="1" t="s">
        <v>88</v>
      </c>
      <c r="G175" s="1" t="s">
        <v>58</v>
      </c>
      <c r="H175" s="1" t="s">
        <v>13</v>
      </c>
      <c r="K175" s="1">
        <v>1</v>
      </c>
      <c r="L175" s="9">
        <v>1</v>
      </c>
    </row>
    <row r="176" spans="1:12" s="1" customFormat="1" x14ac:dyDescent="0.25">
      <c r="A176" s="1">
        <v>2015</v>
      </c>
      <c r="B176" s="1">
        <v>5</v>
      </c>
      <c r="C176" s="1" t="s">
        <v>6</v>
      </c>
      <c r="D176" s="1" t="s">
        <v>24</v>
      </c>
      <c r="E176" s="1" t="s">
        <v>62</v>
      </c>
      <c r="F176" s="1" t="s">
        <v>60</v>
      </c>
      <c r="G176" s="1" t="s">
        <v>52</v>
      </c>
      <c r="H176" s="1" t="s">
        <v>13</v>
      </c>
      <c r="I176" s="1">
        <v>1</v>
      </c>
      <c r="J176" s="1">
        <v>2</v>
      </c>
      <c r="K176" s="1">
        <v>1</v>
      </c>
      <c r="L176" s="9">
        <v>4</v>
      </c>
    </row>
    <row r="177" spans="1:12" s="1" customFormat="1" x14ac:dyDescent="0.25">
      <c r="A177" s="1">
        <v>2015</v>
      </c>
      <c r="B177" s="1">
        <v>5</v>
      </c>
      <c r="C177" s="1" t="s">
        <v>6</v>
      </c>
      <c r="D177" s="1" t="s">
        <v>24</v>
      </c>
      <c r="E177" s="1" t="s">
        <v>64</v>
      </c>
      <c r="F177" s="1" t="s">
        <v>65</v>
      </c>
      <c r="G177" s="1" t="s">
        <v>52</v>
      </c>
      <c r="H177" s="1" t="s">
        <v>54</v>
      </c>
      <c r="K177" s="1">
        <v>1</v>
      </c>
      <c r="L177" s="9">
        <v>1</v>
      </c>
    </row>
    <row r="178" spans="1:12" s="1" customFormat="1" x14ac:dyDescent="0.25">
      <c r="A178" s="1">
        <v>2015</v>
      </c>
      <c r="B178" s="1">
        <v>5</v>
      </c>
      <c r="C178" s="1" t="s">
        <v>6</v>
      </c>
      <c r="D178" s="1" t="s">
        <v>25</v>
      </c>
      <c r="E178" s="1" t="s">
        <v>89</v>
      </c>
      <c r="F178" s="1" t="s">
        <v>65</v>
      </c>
      <c r="G178" s="1" t="s">
        <v>52</v>
      </c>
      <c r="H178" s="1" t="s">
        <v>13</v>
      </c>
      <c r="I178" s="1">
        <v>1</v>
      </c>
      <c r="L178" s="9">
        <v>1</v>
      </c>
    </row>
    <row r="179" spans="1:12" s="1" customFormat="1" x14ac:dyDescent="0.25">
      <c r="A179" s="1">
        <v>2015</v>
      </c>
      <c r="B179" s="1">
        <v>5</v>
      </c>
      <c r="C179" s="1" t="s">
        <v>6</v>
      </c>
      <c r="D179" s="1" t="s">
        <v>28</v>
      </c>
      <c r="E179" s="1" t="s">
        <v>74</v>
      </c>
      <c r="F179" s="1" t="s">
        <v>71</v>
      </c>
      <c r="G179" s="1" t="s">
        <v>52</v>
      </c>
      <c r="H179" s="1" t="s">
        <v>54</v>
      </c>
      <c r="I179" s="1">
        <v>2</v>
      </c>
      <c r="J179" s="1">
        <v>4</v>
      </c>
      <c r="K179" s="1">
        <v>7</v>
      </c>
      <c r="L179" s="9">
        <v>13</v>
      </c>
    </row>
    <row r="180" spans="1:12" s="1" customFormat="1" x14ac:dyDescent="0.25">
      <c r="A180" s="1">
        <v>2015</v>
      </c>
      <c r="B180" s="1">
        <v>5</v>
      </c>
      <c r="C180" s="1" t="s">
        <v>6</v>
      </c>
      <c r="D180" s="1" t="s">
        <v>28</v>
      </c>
      <c r="E180" s="1" t="s">
        <v>75</v>
      </c>
      <c r="F180" s="1" t="s">
        <v>69</v>
      </c>
      <c r="G180" s="1" t="s">
        <v>69</v>
      </c>
      <c r="H180" s="1" t="s">
        <v>14</v>
      </c>
      <c r="J180" s="1">
        <v>2</v>
      </c>
      <c r="L180" s="9">
        <v>2</v>
      </c>
    </row>
    <row r="181" spans="1:12" s="1" customFormat="1" x14ac:dyDescent="0.25">
      <c r="A181" s="1">
        <v>2015</v>
      </c>
      <c r="B181" s="1">
        <v>5</v>
      </c>
      <c r="C181" s="1" t="s">
        <v>6</v>
      </c>
      <c r="D181" s="1" t="s">
        <v>28</v>
      </c>
      <c r="E181" s="1" t="s">
        <v>76</v>
      </c>
      <c r="F181" s="1" t="s">
        <v>69</v>
      </c>
      <c r="G181" s="1" t="s">
        <v>69</v>
      </c>
      <c r="H181" s="1" t="s">
        <v>54</v>
      </c>
      <c r="J181" s="1">
        <v>3</v>
      </c>
      <c r="L181" s="9">
        <v>3</v>
      </c>
    </row>
    <row r="182" spans="1:12" s="1" customFormat="1" x14ac:dyDescent="0.25">
      <c r="A182" s="1">
        <v>2015</v>
      </c>
      <c r="B182" s="1">
        <v>5</v>
      </c>
      <c r="C182" s="1" t="s">
        <v>6</v>
      </c>
      <c r="D182" s="1" t="s">
        <v>28</v>
      </c>
      <c r="E182" s="1" t="s">
        <v>77</v>
      </c>
      <c r="F182" s="1" t="s">
        <v>71</v>
      </c>
      <c r="G182" s="1" t="s">
        <v>52</v>
      </c>
      <c r="H182" s="1" t="s">
        <v>54</v>
      </c>
      <c r="J182" s="1">
        <v>1</v>
      </c>
      <c r="L182" s="9">
        <v>1</v>
      </c>
    </row>
    <row r="183" spans="1:12" s="1" customFormat="1" x14ac:dyDescent="0.25">
      <c r="A183" s="1">
        <v>2015</v>
      </c>
      <c r="B183" s="1">
        <v>5</v>
      </c>
      <c r="C183" s="1" t="s">
        <v>6</v>
      </c>
      <c r="D183" s="1" t="s">
        <v>29</v>
      </c>
      <c r="E183" s="1" t="s">
        <v>79</v>
      </c>
      <c r="F183" s="1" t="s">
        <v>60</v>
      </c>
      <c r="G183" s="1" t="s">
        <v>52</v>
      </c>
      <c r="H183" s="1" t="s">
        <v>13</v>
      </c>
      <c r="J183" s="1">
        <v>1</v>
      </c>
      <c r="K183" s="1">
        <v>3</v>
      </c>
      <c r="L183" s="9">
        <v>4</v>
      </c>
    </row>
    <row r="184" spans="1:12" s="1" customFormat="1" x14ac:dyDescent="0.25">
      <c r="A184" s="1">
        <v>2015</v>
      </c>
      <c r="B184" s="1">
        <v>5</v>
      </c>
      <c r="C184" s="1" t="s">
        <v>6</v>
      </c>
      <c r="D184" s="9" t="s">
        <v>29</v>
      </c>
      <c r="E184" s="9" t="s">
        <v>84</v>
      </c>
      <c r="F184" s="1" t="s">
        <v>69</v>
      </c>
      <c r="G184" s="1" t="s">
        <v>69</v>
      </c>
      <c r="H184" s="1" t="s">
        <v>54</v>
      </c>
      <c r="K184" s="1">
        <v>1</v>
      </c>
      <c r="L184" s="9">
        <v>1</v>
      </c>
    </row>
    <row r="185" spans="1:12" s="1" customFormat="1" x14ac:dyDescent="0.25">
      <c r="A185" s="1">
        <v>2015</v>
      </c>
      <c r="B185" s="1">
        <v>6</v>
      </c>
      <c r="C185" s="1" t="s">
        <v>6</v>
      </c>
      <c r="D185" s="1" t="s">
        <v>19</v>
      </c>
      <c r="E185" s="1" t="s">
        <v>95</v>
      </c>
      <c r="F185" s="1" t="s">
        <v>69</v>
      </c>
      <c r="G185" s="1" t="s">
        <v>69</v>
      </c>
      <c r="H185" s="1" t="s">
        <v>13</v>
      </c>
      <c r="I185" s="1">
        <v>10</v>
      </c>
      <c r="J185" s="1">
        <v>8</v>
      </c>
      <c r="K185" s="1">
        <v>14</v>
      </c>
      <c r="L185" s="1">
        <v>32</v>
      </c>
    </row>
    <row r="186" spans="1:12" s="1" customFormat="1" x14ac:dyDescent="0.25">
      <c r="A186" s="1">
        <v>2015</v>
      </c>
      <c r="B186" s="1">
        <v>6</v>
      </c>
      <c r="C186" s="1" t="s">
        <v>6</v>
      </c>
      <c r="D186" s="1" t="s">
        <v>19</v>
      </c>
      <c r="E186" s="1" t="s">
        <v>50</v>
      </c>
      <c r="F186" s="1" t="s">
        <v>51</v>
      </c>
      <c r="G186" s="1" t="s">
        <v>52</v>
      </c>
      <c r="H186" s="1" t="s">
        <v>13</v>
      </c>
      <c r="I186" s="11">
        <v>30</v>
      </c>
      <c r="J186" s="1">
        <v>76</v>
      </c>
      <c r="K186" s="1">
        <v>65</v>
      </c>
      <c r="L186" s="1">
        <v>171</v>
      </c>
    </row>
    <row r="187" spans="1:12" s="1" customFormat="1" x14ac:dyDescent="0.25">
      <c r="A187" s="1">
        <v>2015</v>
      </c>
      <c r="B187" s="1">
        <v>6</v>
      </c>
      <c r="C187" s="1" t="s">
        <v>6</v>
      </c>
      <c r="D187" s="1" t="s">
        <v>22</v>
      </c>
      <c r="E187" s="1" t="s">
        <v>55</v>
      </c>
      <c r="F187" s="1" t="s">
        <v>51</v>
      </c>
      <c r="G187" s="1" t="s">
        <v>52</v>
      </c>
      <c r="H187" s="1" t="s">
        <v>13</v>
      </c>
      <c r="I187" s="1">
        <v>4</v>
      </c>
      <c r="J187" s="1">
        <v>1</v>
      </c>
      <c r="K187" s="1">
        <v>4</v>
      </c>
      <c r="L187" s="1">
        <v>9</v>
      </c>
    </row>
    <row r="188" spans="1:12" s="1" customFormat="1" x14ac:dyDescent="0.25">
      <c r="A188" s="1">
        <v>2015</v>
      </c>
      <c r="B188" s="1">
        <v>6</v>
      </c>
      <c r="C188" s="1" t="s">
        <v>6</v>
      </c>
      <c r="D188" s="1" t="s">
        <v>23</v>
      </c>
      <c r="E188" s="1" t="s">
        <v>56</v>
      </c>
      <c r="F188" s="1" t="s">
        <v>57</v>
      </c>
      <c r="G188" s="1" t="s">
        <v>58</v>
      </c>
      <c r="H188" s="1" t="s">
        <v>13</v>
      </c>
      <c r="I188" s="11">
        <v>0</v>
      </c>
      <c r="J188" s="1">
        <v>5</v>
      </c>
      <c r="K188" s="1">
        <v>0</v>
      </c>
      <c r="L188" s="1">
        <v>5</v>
      </c>
    </row>
    <row r="189" spans="1:12" s="1" customFormat="1" x14ac:dyDescent="0.25">
      <c r="A189" s="1">
        <v>2015</v>
      </c>
      <c r="B189" s="1">
        <v>6</v>
      </c>
      <c r="C189" s="1" t="s">
        <v>6</v>
      </c>
      <c r="D189" s="1" t="s">
        <v>25</v>
      </c>
      <c r="E189" s="1" t="s">
        <v>89</v>
      </c>
      <c r="F189" s="1" t="s">
        <v>65</v>
      </c>
      <c r="G189" s="1" t="s">
        <v>52</v>
      </c>
      <c r="H189" s="1" t="s">
        <v>13</v>
      </c>
      <c r="I189" s="11">
        <v>17</v>
      </c>
      <c r="J189" s="1">
        <v>7</v>
      </c>
      <c r="K189" s="1">
        <v>7</v>
      </c>
      <c r="L189" s="1">
        <v>31</v>
      </c>
    </row>
    <row r="190" spans="1:12" s="1" customFormat="1" x14ac:dyDescent="0.25">
      <c r="A190" s="1">
        <v>2015</v>
      </c>
      <c r="B190" s="1">
        <v>9</v>
      </c>
      <c r="C190" s="1" t="s">
        <v>6</v>
      </c>
      <c r="D190" s="1" t="s">
        <v>19</v>
      </c>
      <c r="E190" s="1" t="s">
        <v>50</v>
      </c>
      <c r="F190" s="1" t="s">
        <v>51</v>
      </c>
      <c r="G190" s="1" t="s">
        <v>52</v>
      </c>
      <c r="H190" s="1" t="s">
        <v>13</v>
      </c>
      <c r="I190" s="1">
        <v>0</v>
      </c>
      <c r="J190" s="1">
        <v>2</v>
      </c>
      <c r="K190" s="1">
        <v>2</v>
      </c>
      <c r="L190" s="9">
        <v>4</v>
      </c>
    </row>
    <row r="191" spans="1:12" s="1" customFormat="1" x14ac:dyDescent="0.25">
      <c r="A191" s="1">
        <v>2015</v>
      </c>
      <c r="B191" s="1">
        <v>9</v>
      </c>
      <c r="C191" s="1" t="s">
        <v>6</v>
      </c>
      <c r="D191" s="1" t="s">
        <v>21</v>
      </c>
      <c r="E191" s="1" t="s">
        <v>53</v>
      </c>
      <c r="F191" s="1" t="s">
        <v>51</v>
      </c>
      <c r="G191" s="1" t="s">
        <v>52</v>
      </c>
      <c r="H191" s="1" t="s">
        <v>54</v>
      </c>
      <c r="I191" s="1">
        <v>0</v>
      </c>
      <c r="J191" s="1">
        <v>1</v>
      </c>
      <c r="K191" s="1">
        <v>0</v>
      </c>
      <c r="L191" s="9">
        <v>1</v>
      </c>
    </row>
    <row r="192" spans="1:12" s="1" customFormat="1" x14ac:dyDescent="0.25">
      <c r="A192" s="1">
        <v>2015</v>
      </c>
      <c r="B192" s="1">
        <v>9</v>
      </c>
      <c r="C192" s="1" t="s">
        <v>6</v>
      </c>
      <c r="D192" s="1" t="s">
        <v>23</v>
      </c>
      <c r="E192" s="1" t="s">
        <v>56</v>
      </c>
      <c r="F192" s="1" t="s">
        <v>57</v>
      </c>
      <c r="G192" s="1" t="s">
        <v>58</v>
      </c>
      <c r="H192" s="1" t="s">
        <v>13</v>
      </c>
      <c r="I192" s="1">
        <v>2</v>
      </c>
      <c r="J192" s="1">
        <v>1</v>
      </c>
      <c r="K192" s="1">
        <v>3</v>
      </c>
      <c r="L192" s="9">
        <v>6</v>
      </c>
    </row>
    <row r="193" spans="1:12" s="1" customFormat="1" x14ac:dyDescent="0.25">
      <c r="A193" s="1">
        <v>2015</v>
      </c>
      <c r="B193" s="1">
        <v>9</v>
      </c>
      <c r="C193" s="1" t="s">
        <v>6</v>
      </c>
      <c r="D193" s="1" t="s">
        <v>23</v>
      </c>
      <c r="E193" s="1" t="s">
        <v>59</v>
      </c>
      <c r="F193" s="1" t="s">
        <v>60</v>
      </c>
      <c r="G193" s="1" t="s">
        <v>52</v>
      </c>
      <c r="H193" s="1" t="s">
        <v>13</v>
      </c>
      <c r="K193" s="1">
        <v>1</v>
      </c>
      <c r="L193" s="9">
        <v>1</v>
      </c>
    </row>
    <row r="194" spans="1:12" s="1" customFormat="1" x14ac:dyDescent="0.25">
      <c r="A194" s="1">
        <v>2015</v>
      </c>
      <c r="B194" s="1">
        <v>9</v>
      </c>
      <c r="C194" s="1" t="s">
        <v>6</v>
      </c>
      <c r="D194" s="1" t="s">
        <v>24</v>
      </c>
      <c r="E194" s="1" t="s">
        <v>62</v>
      </c>
      <c r="F194" s="1" t="s">
        <v>60</v>
      </c>
      <c r="G194" s="1" t="s">
        <v>52</v>
      </c>
      <c r="H194" s="1" t="s">
        <v>13</v>
      </c>
      <c r="I194" s="1">
        <v>1</v>
      </c>
      <c r="L194" s="9">
        <v>1</v>
      </c>
    </row>
    <row r="195" spans="1:12" s="1" customFormat="1" x14ac:dyDescent="0.25">
      <c r="A195" s="1">
        <v>2015</v>
      </c>
      <c r="B195" s="1">
        <v>9</v>
      </c>
      <c r="C195" s="1" t="s">
        <v>6</v>
      </c>
      <c r="D195" s="1" t="s">
        <v>24</v>
      </c>
      <c r="E195" s="1" t="s">
        <v>64</v>
      </c>
      <c r="F195" s="1" t="s">
        <v>65</v>
      </c>
      <c r="G195" s="1" t="s">
        <v>52</v>
      </c>
      <c r="H195" s="1" t="s">
        <v>54</v>
      </c>
      <c r="J195" s="1">
        <v>2</v>
      </c>
      <c r="K195" s="1">
        <v>5</v>
      </c>
      <c r="L195" s="9">
        <v>7</v>
      </c>
    </row>
    <row r="196" spans="1:12" s="1" customFormat="1" x14ac:dyDescent="0.25">
      <c r="A196" s="1">
        <v>2015</v>
      </c>
      <c r="B196" s="1">
        <v>9</v>
      </c>
      <c r="C196" s="1" t="s">
        <v>6</v>
      </c>
      <c r="D196" s="1" t="s">
        <v>28</v>
      </c>
      <c r="E196" s="1" t="s">
        <v>72</v>
      </c>
      <c r="F196" s="1" t="s">
        <v>69</v>
      </c>
      <c r="G196" s="1" t="s">
        <v>69</v>
      </c>
      <c r="H196" s="1" t="s">
        <v>54</v>
      </c>
      <c r="J196" s="1">
        <v>2</v>
      </c>
      <c r="L196" s="9">
        <v>2</v>
      </c>
    </row>
    <row r="197" spans="1:12" s="1" customFormat="1" x14ac:dyDescent="0.25">
      <c r="A197" s="1">
        <v>2015</v>
      </c>
      <c r="B197" s="1">
        <v>9</v>
      </c>
      <c r="C197" s="1" t="s">
        <v>6</v>
      </c>
      <c r="D197" s="1" t="s">
        <v>28</v>
      </c>
      <c r="E197" s="1" t="s">
        <v>74</v>
      </c>
      <c r="F197" s="1" t="s">
        <v>71</v>
      </c>
      <c r="G197" s="1" t="s">
        <v>52</v>
      </c>
      <c r="H197" s="1" t="s">
        <v>54</v>
      </c>
      <c r="I197" s="1">
        <v>21</v>
      </c>
      <c r="J197" s="1">
        <v>22</v>
      </c>
      <c r="K197" s="1">
        <v>29</v>
      </c>
      <c r="L197" s="9">
        <v>72</v>
      </c>
    </row>
    <row r="198" spans="1:12" s="1" customFormat="1" x14ac:dyDescent="0.25">
      <c r="A198" s="1">
        <v>2015</v>
      </c>
      <c r="B198" s="1">
        <v>10</v>
      </c>
      <c r="C198" s="1" t="s">
        <v>6</v>
      </c>
      <c r="D198" s="1" t="s">
        <v>19</v>
      </c>
      <c r="E198" s="1" t="s">
        <v>95</v>
      </c>
      <c r="F198" s="1" t="s">
        <v>69</v>
      </c>
      <c r="G198" s="1" t="s">
        <v>69</v>
      </c>
      <c r="H198" s="1" t="s">
        <v>13</v>
      </c>
      <c r="K198" s="1">
        <v>3</v>
      </c>
      <c r="L198" s="9">
        <v>3</v>
      </c>
    </row>
    <row r="199" spans="1:12" s="1" customFormat="1" x14ac:dyDescent="0.25">
      <c r="A199" s="1">
        <v>2015</v>
      </c>
      <c r="B199" s="1">
        <v>10</v>
      </c>
      <c r="C199" s="1" t="s">
        <v>6</v>
      </c>
      <c r="D199" s="1" t="s">
        <v>19</v>
      </c>
      <c r="E199" s="1" t="s">
        <v>50</v>
      </c>
      <c r="F199" s="1" t="s">
        <v>51</v>
      </c>
      <c r="G199" s="1" t="s">
        <v>52</v>
      </c>
      <c r="H199" s="1" t="s">
        <v>13</v>
      </c>
      <c r="I199" s="1">
        <v>3</v>
      </c>
      <c r="J199" s="1">
        <v>10</v>
      </c>
      <c r="K199" s="1">
        <v>4</v>
      </c>
      <c r="L199" s="9">
        <v>17</v>
      </c>
    </row>
    <row r="200" spans="1:12" s="1" customFormat="1" x14ac:dyDescent="0.25">
      <c r="A200" s="1">
        <v>2015</v>
      </c>
      <c r="B200" s="1">
        <v>10</v>
      </c>
      <c r="C200" s="1" t="s">
        <v>6</v>
      </c>
      <c r="D200" s="1" t="s">
        <v>21</v>
      </c>
      <c r="E200" s="1" t="s">
        <v>53</v>
      </c>
      <c r="F200" s="1" t="s">
        <v>51</v>
      </c>
      <c r="G200" s="1" t="s">
        <v>52</v>
      </c>
      <c r="H200" s="1" t="s">
        <v>54</v>
      </c>
      <c r="J200" s="1">
        <v>1</v>
      </c>
      <c r="L200" s="9">
        <v>1</v>
      </c>
    </row>
    <row r="201" spans="1:12" s="1" customFormat="1" x14ac:dyDescent="0.25">
      <c r="A201" s="1">
        <v>2015</v>
      </c>
      <c r="B201" s="1">
        <v>10</v>
      </c>
      <c r="C201" s="1" t="s">
        <v>6</v>
      </c>
      <c r="D201" s="1" t="s">
        <v>22</v>
      </c>
      <c r="E201" s="9" t="s">
        <v>97</v>
      </c>
      <c r="F201" s="1" t="s">
        <v>51</v>
      </c>
      <c r="G201" s="1" t="s">
        <v>52</v>
      </c>
      <c r="H201" s="1" t="s">
        <v>13</v>
      </c>
      <c r="I201" s="1">
        <v>3</v>
      </c>
      <c r="J201" s="1">
        <v>1</v>
      </c>
      <c r="K201" s="1">
        <v>1</v>
      </c>
      <c r="L201" s="9">
        <v>5</v>
      </c>
    </row>
    <row r="202" spans="1:12" s="1" customFormat="1" x14ac:dyDescent="0.25">
      <c r="A202" s="1">
        <v>2015</v>
      </c>
      <c r="B202" s="1">
        <v>10</v>
      </c>
      <c r="C202" s="1" t="s">
        <v>6</v>
      </c>
      <c r="D202" s="1" t="s">
        <v>23</v>
      </c>
      <c r="E202" s="1" t="s">
        <v>98</v>
      </c>
      <c r="F202" s="1" t="s">
        <v>69</v>
      </c>
      <c r="G202" s="1" t="s">
        <v>69</v>
      </c>
      <c r="H202" s="1" t="s">
        <v>13</v>
      </c>
      <c r="J202" s="1">
        <v>3</v>
      </c>
      <c r="L202" s="9">
        <v>3</v>
      </c>
    </row>
    <row r="203" spans="1:12" s="1" customFormat="1" x14ac:dyDescent="0.25">
      <c r="A203" s="1">
        <v>2015</v>
      </c>
      <c r="B203" s="1">
        <v>10</v>
      </c>
      <c r="C203" s="1" t="s">
        <v>6</v>
      </c>
      <c r="D203" s="1" t="s">
        <v>23</v>
      </c>
      <c r="E203" s="1" t="s">
        <v>56</v>
      </c>
      <c r="F203" s="1" t="s">
        <v>57</v>
      </c>
      <c r="G203" s="1" t="s">
        <v>58</v>
      </c>
      <c r="H203" s="1" t="s">
        <v>13</v>
      </c>
      <c r="K203" s="1">
        <v>1</v>
      </c>
      <c r="L203" s="9">
        <v>1</v>
      </c>
    </row>
    <row r="204" spans="1:12" s="1" customFormat="1" x14ac:dyDescent="0.25">
      <c r="A204" s="1">
        <v>2015</v>
      </c>
      <c r="B204" s="1">
        <v>10</v>
      </c>
      <c r="C204" s="1" t="s">
        <v>6</v>
      </c>
      <c r="D204" s="1" t="s">
        <v>24</v>
      </c>
      <c r="E204" s="1" t="s">
        <v>61</v>
      </c>
      <c r="F204" s="1" t="s">
        <v>60</v>
      </c>
      <c r="G204" s="1" t="s">
        <v>52</v>
      </c>
      <c r="H204" s="1" t="s">
        <v>54</v>
      </c>
      <c r="I204" s="1">
        <v>1</v>
      </c>
      <c r="L204" s="9">
        <v>1</v>
      </c>
    </row>
    <row r="205" spans="1:12" s="1" customFormat="1" x14ac:dyDescent="0.25">
      <c r="A205" s="1">
        <v>2015</v>
      </c>
      <c r="B205" s="1">
        <v>10</v>
      </c>
      <c r="C205" s="1" t="s">
        <v>6</v>
      </c>
      <c r="D205" s="1" t="s">
        <v>24</v>
      </c>
      <c r="E205" s="1" t="s">
        <v>62</v>
      </c>
      <c r="F205" s="1" t="s">
        <v>60</v>
      </c>
      <c r="G205" s="1" t="s">
        <v>52</v>
      </c>
      <c r="H205" s="1" t="s">
        <v>13</v>
      </c>
      <c r="I205" s="1">
        <v>3</v>
      </c>
      <c r="J205" s="1">
        <v>1</v>
      </c>
      <c r="L205" s="9">
        <v>4</v>
      </c>
    </row>
    <row r="206" spans="1:12" s="1" customFormat="1" x14ac:dyDescent="0.25">
      <c r="A206" s="1">
        <v>2015</v>
      </c>
      <c r="B206" s="1">
        <v>10</v>
      </c>
      <c r="C206" s="1" t="s">
        <v>6</v>
      </c>
      <c r="D206" s="1" t="s">
        <v>24</v>
      </c>
      <c r="E206" s="1" t="s">
        <v>63</v>
      </c>
      <c r="F206" s="1" t="s">
        <v>60</v>
      </c>
      <c r="G206" s="1" t="s">
        <v>52</v>
      </c>
      <c r="H206" s="1" t="s">
        <v>14</v>
      </c>
      <c r="I206" s="1">
        <v>2</v>
      </c>
      <c r="L206" s="9">
        <v>2</v>
      </c>
    </row>
    <row r="207" spans="1:12" s="1" customFormat="1" x14ac:dyDescent="0.25">
      <c r="A207" s="1">
        <v>2015</v>
      </c>
      <c r="B207" s="1">
        <v>10</v>
      </c>
      <c r="C207" s="1" t="s">
        <v>6</v>
      </c>
      <c r="D207" s="1" t="s">
        <v>28</v>
      </c>
      <c r="E207" s="1" t="s">
        <v>75</v>
      </c>
      <c r="F207" s="1" t="s">
        <v>69</v>
      </c>
      <c r="G207" s="1" t="s">
        <v>69</v>
      </c>
      <c r="H207" s="1" t="s">
        <v>14</v>
      </c>
      <c r="I207" s="1">
        <v>1</v>
      </c>
      <c r="L207" s="9">
        <v>1</v>
      </c>
    </row>
    <row r="208" spans="1:12" s="1" customFormat="1" x14ac:dyDescent="0.25">
      <c r="A208" s="1">
        <v>2015</v>
      </c>
      <c r="B208" s="1">
        <v>10</v>
      </c>
      <c r="C208" s="1" t="s">
        <v>6</v>
      </c>
      <c r="D208" s="1" t="s">
        <v>28</v>
      </c>
      <c r="E208" s="1" t="s">
        <v>76</v>
      </c>
      <c r="F208" s="1" t="s">
        <v>69</v>
      </c>
      <c r="G208" s="1" t="s">
        <v>69</v>
      </c>
      <c r="H208" s="1" t="s">
        <v>54</v>
      </c>
      <c r="J208" s="1">
        <v>2</v>
      </c>
      <c r="L208" s="9">
        <v>2</v>
      </c>
    </row>
    <row r="209" spans="1:12" s="1" customFormat="1" x14ac:dyDescent="0.25">
      <c r="A209" s="1">
        <v>2015</v>
      </c>
      <c r="B209" s="1">
        <v>1</v>
      </c>
      <c r="C209" s="1" t="s">
        <v>7</v>
      </c>
      <c r="D209" s="1" t="s">
        <v>19</v>
      </c>
      <c r="E209" s="1" t="s">
        <v>50</v>
      </c>
      <c r="F209" s="1" t="s">
        <v>51</v>
      </c>
      <c r="G209" s="1" t="s">
        <v>52</v>
      </c>
      <c r="H209" s="1" t="s">
        <v>13</v>
      </c>
      <c r="I209" s="1">
        <v>1</v>
      </c>
      <c r="L209" s="9">
        <v>1</v>
      </c>
    </row>
    <row r="210" spans="1:12" s="1" customFormat="1" x14ac:dyDescent="0.25">
      <c r="A210" s="1">
        <v>2015</v>
      </c>
      <c r="B210" s="1">
        <v>1</v>
      </c>
      <c r="C210" s="1" t="s">
        <v>7</v>
      </c>
      <c r="D210" s="1" t="s">
        <v>23</v>
      </c>
      <c r="E210" s="1" t="s">
        <v>56</v>
      </c>
      <c r="F210" s="1" t="s">
        <v>57</v>
      </c>
      <c r="G210" s="1" t="s">
        <v>58</v>
      </c>
      <c r="H210" s="1" t="s">
        <v>13</v>
      </c>
      <c r="I210" s="1">
        <v>11</v>
      </c>
      <c r="K210" s="1">
        <v>8</v>
      </c>
      <c r="L210" s="9">
        <v>19</v>
      </c>
    </row>
    <row r="211" spans="1:12" s="1" customFormat="1" x14ac:dyDescent="0.25">
      <c r="A211" s="1">
        <v>2015</v>
      </c>
      <c r="B211" s="1">
        <v>1</v>
      </c>
      <c r="C211" s="1" t="s">
        <v>7</v>
      </c>
      <c r="D211" s="1" t="s">
        <v>23</v>
      </c>
      <c r="E211" s="1" t="s">
        <v>59</v>
      </c>
      <c r="F211" s="1" t="s">
        <v>60</v>
      </c>
      <c r="G211" s="1" t="s">
        <v>52</v>
      </c>
      <c r="H211" s="1" t="s">
        <v>13</v>
      </c>
      <c r="I211" s="1">
        <v>2</v>
      </c>
      <c r="L211" s="9">
        <v>2</v>
      </c>
    </row>
    <row r="212" spans="1:12" s="1" customFormat="1" x14ac:dyDescent="0.25">
      <c r="A212" s="1">
        <v>2015</v>
      </c>
      <c r="B212" s="1">
        <v>1</v>
      </c>
      <c r="C212" s="1" t="s">
        <v>7</v>
      </c>
      <c r="D212" s="1" t="s">
        <v>24</v>
      </c>
      <c r="E212" s="1" t="s">
        <v>61</v>
      </c>
      <c r="F212" s="1" t="s">
        <v>60</v>
      </c>
      <c r="G212" s="1" t="s">
        <v>52</v>
      </c>
      <c r="H212" s="1" t="s">
        <v>54</v>
      </c>
      <c r="J212" s="1">
        <v>1</v>
      </c>
      <c r="L212" s="9">
        <v>1</v>
      </c>
    </row>
    <row r="213" spans="1:12" s="1" customFormat="1" x14ac:dyDescent="0.25">
      <c r="A213" s="1">
        <v>2015</v>
      </c>
      <c r="B213" s="1">
        <v>1</v>
      </c>
      <c r="C213" s="1" t="s">
        <v>7</v>
      </c>
      <c r="D213" s="1" t="s">
        <v>24</v>
      </c>
      <c r="E213" s="1" t="s">
        <v>62</v>
      </c>
      <c r="F213" s="1" t="s">
        <v>60</v>
      </c>
      <c r="G213" s="1" t="s">
        <v>52</v>
      </c>
      <c r="H213" s="1" t="s">
        <v>13</v>
      </c>
      <c r="I213" s="1">
        <v>16</v>
      </c>
      <c r="J213" s="1">
        <v>3</v>
      </c>
      <c r="K213" s="1">
        <v>5</v>
      </c>
      <c r="L213" s="9">
        <v>24</v>
      </c>
    </row>
    <row r="214" spans="1:12" s="1" customFormat="1" x14ac:dyDescent="0.25">
      <c r="A214" s="1">
        <v>2015</v>
      </c>
      <c r="B214" s="1">
        <v>1</v>
      </c>
      <c r="C214" s="1" t="s">
        <v>7</v>
      </c>
      <c r="D214" s="1" t="s">
        <v>24</v>
      </c>
      <c r="E214" s="1" t="s">
        <v>63</v>
      </c>
      <c r="F214" s="1" t="s">
        <v>60</v>
      </c>
      <c r="G214" s="1" t="s">
        <v>52</v>
      </c>
      <c r="H214" s="1" t="s">
        <v>14</v>
      </c>
      <c r="I214" s="1">
        <v>1</v>
      </c>
      <c r="K214" s="1">
        <v>1</v>
      </c>
      <c r="L214" s="9">
        <v>2</v>
      </c>
    </row>
    <row r="215" spans="1:12" s="1" customFormat="1" x14ac:dyDescent="0.25">
      <c r="A215" s="1">
        <v>2015</v>
      </c>
      <c r="B215" s="1">
        <v>1</v>
      </c>
      <c r="C215" s="1" t="s">
        <v>7</v>
      </c>
      <c r="D215" s="1" t="s">
        <v>24</v>
      </c>
      <c r="E215" s="1" t="s">
        <v>64</v>
      </c>
      <c r="F215" s="1" t="s">
        <v>65</v>
      </c>
      <c r="G215" s="1" t="s">
        <v>52</v>
      </c>
      <c r="H215" s="1" t="s">
        <v>54</v>
      </c>
      <c r="I215" s="1">
        <v>5</v>
      </c>
      <c r="J215" s="1">
        <v>8</v>
      </c>
      <c r="K215" s="1">
        <v>6</v>
      </c>
      <c r="L215" s="9">
        <v>19</v>
      </c>
    </row>
    <row r="216" spans="1:12" s="1" customFormat="1" x14ac:dyDescent="0.25">
      <c r="A216" s="1">
        <v>2015</v>
      </c>
      <c r="B216" s="1">
        <v>1</v>
      </c>
      <c r="C216" s="1" t="s">
        <v>7</v>
      </c>
      <c r="D216" s="1" t="s">
        <v>24</v>
      </c>
      <c r="E216" s="1" t="s">
        <v>66</v>
      </c>
      <c r="F216" s="1" t="s">
        <v>60</v>
      </c>
      <c r="G216" s="1" t="s">
        <v>52</v>
      </c>
      <c r="H216" s="1" t="s">
        <v>14</v>
      </c>
      <c r="I216" s="1">
        <v>1</v>
      </c>
      <c r="J216" s="1">
        <v>4</v>
      </c>
      <c r="K216" s="1">
        <v>10</v>
      </c>
      <c r="L216" s="9">
        <v>15</v>
      </c>
    </row>
    <row r="217" spans="1:12" s="1" customFormat="1" x14ac:dyDescent="0.25">
      <c r="A217" s="1">
        <v>2015</v>
      </c>
      <c r="B217" s="1">
        <v>1</v>
      </c>
      <c r="C217" s="1" t="s">
        <v>7</v>
      </c>
      <c r="D217" s="1" t="s">
        <v>67</v>
      </c>
      <c r="I217" s="1">
        <v>2</v>
      </c>
      <c r="L217" s="9">
        <v>2</v>
      </c>
    </row>
    <row r="218" spans="1:12" s="1" customFormat="1" x14ac:dyDescent="0.25">
      <c r="A218" s="1">
        <v>2015</v>
      </c>
      <c r="B218" s="1">
        <v>1</v>
      </c>
      <c r="C218" s="1" t="s">
        <v>7</v>
      </c>
      <c r="D218" s="1" t="s">
        <v>28</v>
      </c>
      <c r="E218" s="1" t="s">
        <v>72</v>
      </c>
      <c r="F218" s="1" t="s">
        <v>69</v>
      </c>
      <c r="G218" s="1" t="s">
        <v>69</v>
      </c>
      <c r="H218" s="1" t="s">
        <v>54</v>
      </c>
      <c r="K218" s="1">
        <v>4</v>
      </c>
      <c r="L218" s="9">
        <v>4</v>
      </c>
    </row>
    <row r="219" spans="1:12" s="1" customFormat="1" x14ac:dyDescent="0.25">
      <c r="A219" s="1">
        <v>2015</v>
      </c>
      <c r="B219" s="1">
        <v>1</v>
      </c>
      <c r="C219" s="1" t="s">
        <v>7</v>
      </c>
      <c r="D219" s="1" t="s">
        <v>28</v>
      </c>
      <c r="E219" s="1" t="s">
        <v>74</v>
      </c>
      <c r="F219" s="1" t="s">
        <v>71</v>
      </c>
      <c r="G219" s="1" t="s">
        <v>52</v>
      </c>
      <c r="H219" s="1" t="s">
        <v>54</v>
      </c>
      <c r="I219" s="1">
        <v>1</v>
      </c>
      <c r="J219" s="1">
        <v>16</v>
      </c>
      <c r="K219" s="1">
        <v>28</v>
      </c>
      <c r="L219" s="9">
        <v>45</v>
      </c>
    </row>
    <row r="220" spans="1:12" s="1" customFormat="1" x14ac:dyDescent="0.25">
      <c r="A220" s="1">
        <v>2015</v>
      </c>
      <c r="B220" s="1">
        <v>1</v>
      </c>
      <c r="C220" s="1" t="s">
        <v>7</v>
      </c>
      <c r="D220" s="1" t="s">
        <v>28</v>
      </c>
      <c r="E220" s="1" t="s">
        <v>75</v>
      </c>
      <c r="F220" s="1" t="s">
        <v>69</v>
      </c>
      <c r="G220" s="1" t="s">
        <v>69</v>
      </c>
      <c r="H220" s="1" t="s">
        <v>14</v>
      </c>
      <c r="I220" s="1">
        <v>3</v>
      </c>
      <c r="J220" s="1">
        <v>16</v>
      </c>
      <c r="K220" s="1">
        <v>6</v>
      </c>
      <c r="L220" s="9">
        <v>25</v>
      </c>
    </row>
    <row r="221" spans="1:12" s="1" customFormat="1" x14ac:dyDescent="0.25">
      <c r="A221" s="1">
        <v>2015</v>
      </c>
      <c r="B221" s="1">
        <v>1</v>
      </c>
      <c r="C221" s="1" t="s">
        <v>7</v>
      </c>
      <c r="D221" s="1" t="s">
        <v>29</v>
      </c>
      <c r="E221" s="1" t="s">
        <v>79</v>
      </c>
      <c r="F221" s="1" t="s">
        <v>60</v>
      </c>
      <c r="G221" s="1" t="s">
        <v>52</v>
      </c>
      <c r="H221" s="1" t="s">
        <v>13</v>
      </c>
      <c r="I221" s="1">
        <v>2</v>
      </c>
      <c r="J221" s="1">
        <v>10</v>
      </c>
      <c r="K221" s="1">
        <v>18</v>
      </c>
      <c r="L221" s="9">
        <v>30</v>
      </c>
    </row>
    <row r="222" spans="1:12" s="1" customFormat="1" x14ac:dyDescent="0.25">
      <c r="A222" s="1">
        <v>2015</v>
      </c>
      <c r="B222" s="1">
        <v>1</v>
      </c>
      <c r="C222" s="1" t="s">
        <v>7</v>
      </c>
      <c r="D222" s="1" t="s">
        <v>29</v>
      </c>
      <c r="E222" s="1" t="s">
        <v>81</v>
      </c>
      <c r="F222" s="1" t="s">
        <v>69</v>
      </c>
      <c r="G222" s="1" t="s">
        <v>69</v>
      </c>
      <c r="H222" s="1" t="s">
        <v>54</v>
      </c>
      <c r="J222" s="1">
        <v>1</v>
      </c>
      <c r="L222" s="9">
        <v>1</v>
      </c>
    </row>
    <row r="223" spans="1:12" s="1" customFormat="1" x14ac:dyDescent="0.25">
      <c r="A223" s="1">
        <v>2015</v>
      </c>
      <c r="B223" s="1">
        <v>1</v>
      </c>
      <c r="C223" s="1" t="s">
        <v>7</v>
      </c>
      <c r="D223" s="1" t="s">
        <v>29</v>
      </c>
      <c r="E223" s="1" t="s">
        <v>83</v>
      </c>
      <c r="F223" s="1" t="s">
        <v>65</v>
      </c>
      <c r="G223" s="1" t="s">
        <v>52</v>
      </c>
      <c r="H223" s="1" t="s">
        <v>54</v>
      </c>
      <c r="K223" s="1">
        <v>2</v>
      </c>
      <c r="L223" s="9">
        <v>2</v>
      </c>
    </row>
    <row r="224" spans="1:12" s="1" customFormat="1" x14ac:dyDescent="0.25">
      <c r="A224" s="1">
        <v>2015</v>
      </c>
      <c r="B224" s="1">
        <v>1</v>
      </c>
      <c r="C224" s="1" t="s">
        <v>7</v>
      </c>
      <c r="D224" s="9" t="s">
        <v>29</v>
      </c>
      <c r="E224" s="9" t="s">
        <v>84</v>
      </c>
      <c r="F224" s="1" t="s">
        <v>69</v>
      </c>
      <c r="G224" s="1" t="s">
        <v>69</v>
      </c>
      <c r="H224" s="1" t="s">
        <v>54</v>
      </c>
      <c r="J224" s="1">
        <v>20</v>
      </c>
      <c r="K224" s="1">
        <v>1</v>
      </c>
      <c r="L224" s="9">
        <v>21</v>
      </c>
    </row>
    <row r="225" spans="1:12" s="1" customFormat="1" x14ac:dyDescent="0.25">
      <c r="A225" s="1">
        <v>2015</v>
      </c>
      <c r="B225" s="1">
        <v>2</v>
      </c>
      <c r="C225" s="1" t="s">
        <v>7</v>
      </c>
      <c r="D225" s="1" t="s">
        <v>24</v>
      </c>
      <c r="E225" s="1" t="s">
        <v>61</v>
      </c>
      <c r="F225" s="1" t="s">
        <v>60</v>
      </c>
      <c r="G225" s="1" t="s">
        <v>52</v>
      </c>
      <c r="H225" s="1" t="s">
        <v>54</v>
      </c>
      <c r="I225" s="1">
        <v>5</v>
      </c>
      <c r="K225" s="1">
        <v>2</v>
      </c>
      <c r="L225" s="9">
        <v>7</v>
      </c>
    </row>
    <row r="226" spans="1:12" s="1" customFormat="1" x14ac:dyDescent="0.25">
      <c r="A226" s="1">
        <v>2015</v>
      </c>
      <c r="B226" s="1">
        <v>2</v>
      </c>
      <c r="C226" s="1" t="s">
        <v>7</v>
      </c>
      <c r="D226" s="1" t="s">
        <v>24</v>
      </c>
      <c r="E226" s="1" t="s">
        <v>62</v>
      </c>
      <c r="F226" s="1" t="s">
        <v>60</v>
      </c>
      <c r="G226" s="1" t="s">
        <v>52</v>
      </c>
      <c r="H226" s="1" t="s">
        <v>13</v>
      </c>
      <c r="I226" s="1">
        <v>7</v>
      </c>
      <c r="J226" s="1">
        <v>6</v>
      </c>
      <c r="K226" s="1">
        <v>8</v>
      </c>
      <c r="L226" s="9">
        <v>21</v>
      </c>
    </row>
    <row r="227" spans="1:12" s="1" customFormat="1" x14ac:dyDescent="0.25">
      <c r="A227" s="1">
        <v>2015</v>
      </c>
      <c r="B227" s="1">
        <v>2</v>
      </c>
      <c r="C227" s="1" t="s">
        <v>7</v>
      </c>
      <c r="D227" s="1" t="s">
        <v>24</v>
      </c>
      <c r="E227" s="1" t="s">
        <v>63</v>
      </c>
      <c r="F227" s="1" t="s">
        <v>60</v>
      </c>
      <c r="G227" s="1" t="s">
        <v>52</v>
      </c>
      <c r="H227" s="1" t="s">
        <v>14</v>
      </c>
      <c r="I227" s="1">
        <v>1</v>
      </c>
      <c r="J227" s="1">
        <v>1</v>
      </c>
      <c r="K227" s="1">
        <v>1</v>
      </c>
      <c r="L227" s="9">
        <v>3</v>
      </c>
    </row>
    <row r="228" spans="1:12" s="1" customFormat="1" x14ac:dyDescent="0.25">
      <c r="A228" s="1">
        <v>2015</v>
      </c>
      <c r="B228" s="1">
        <v>2</v>
      </c>
      <c r="C228" s="1" t="s">
        <v>7</v>
      </c>
      <c r="D228" s="1" t="s">
        <v>24</v>
      </c>
      <c r="E228" s="1" t="s">
        <v>64</v>
      </c>
      <c r="F228" s="1" t="s">
        <v>65</v>
      </c>
      <c r="G228" s="1" t="s">
        <v>52</v>
      </c>
      <c r="H228" s="1" t="s">
        <v>54</v>
      </c>
      <c r="J228" s="1">
        <v>4</v>
      </c>
      <c r="K228" s="1">
        <v>2</v>
      </c>
      <c r="L228" s="9">
        <v>6</v>
      </c>
    </row>
    <row r="229" spans="1:12" s="1" customFormat="1" x14ac:dyDescent="0.25">
      <c r="A229" s="1">
        <v>2015</v>
      </c>
      <c r="B229" s="1">
        <v>2</v>
      </c>
      <c r="C229" s="1" t="s">
        <v>7</v>
      </c>
      <c r="D229" s="1" t="s">
        <v>24</v>
      </c>
      <c r="E229" s="1" t="s">
        <v>66</v>
      </c>
      <c r="F229" s="1" t="s">
        <v>60</v>
      </c>
      <c r="G229" s="1" t="s">
        <v>52</v>
      </c>
      <c r="H229" s="1" t="s">
        <v>14</v>
      </c>
      <c r="I229" s="1">
        <v>2</v>
      </c>
      <c r="K229" s="1">
        <v>1</v>
      </c>
      <c r="L229" s="9">
        <v>3</v>
      </c>
    </row>
    <row r="230" spans="1:12" s="1" customFormat="1" x14ac:dyDescent="0.25">
      <c r="A230" s="1">
        <v>2015</v>
      </c>
      <c r="B230" s="1">
        <v>2</v>
      </c>
      <c r="C230" s="1" t="s">
        <v>7</v>
      </c>
      <c r="D230" s="1" t="s">
        <v>28</v>
      </c>
      <c r="E230" s="1" t="s">
        <v>70</v>
      </c>
      <c r="F230" s="1" t="s">
        <v>71</v>
      </c>
      <c r="G230" s="1" t="s">
        <v>52</v>
      </c>
      <c r="H230" s="1" t="s">
        <v>14</v>
      </c>
      <c r="J230" s="1">
        <v>5</v>
      </c>
      <c r="K230" s="1">
        <v>3</v>
      </c>
      <c r="L230" s="9">
        <v>8</v>
      </c>
    </row>
    <row r="231" spans="1:12" s="1" customFormat="1" x14ac:dyDescent="0.25">
      <c r="A231" s="1">
        <v>2015</v>
      </c>
      <c r="B231" s="1">
        <v>2</v>
      </c>
      <c r="C231" s="1" t="s">
        <v>7</v>
      </c>
      <c r="D231" s="1" t="s">
        <v>28</v>
      </c>
      <c r="E231" s="1" t="s">
        <v>73</v>
      </c>
      <c r="F231" s="1" t="s">
        <v>71</v>
      </c>
      <c r="G231" s="1" t="s">
        <v>52</v>
      </c>
      <c r="H231" s="1" t="s">
        <v>54</v>
      </c>
      <c r="J231" s="1">
        <v>6</v>
      </c>
      <c r="K231" s="1">
        <v>6</v>
      </c>
      <c r="L231" s="9">
        <v>12</v>
      </c>
    </row>
    <row r="232" spans="1:12" s="1" customFormat="1" x14ac:dyDescent="0.25">
      <c r="A232" s="1">
        <v>2015</v>
      </c>
      <c r="B232" s="1">
        <v>2</v>
      </c>
      <c r="C232" s="1" t="s">
        <v>7</v>
      </c>
      <c r="D232" s="1" t="s">
        <v>28</v>
      </c>
      <c r="E232" s="1" t="s">
        <v>74</v>
      </c>
      <c r="F232" s="1" t="s">
        <v>71</v>
      </c>
      <c r="G232" s="1" t="s">
        <v>52</v>
      </c>
      <c r="H232" s="1" t="s">
        <v>54</v>
      </c>
      <c r="I232" s="1">
        <v>3</v>
      </c>
      <c r="J232" s="1">
        <v>4</v>
      </c>
      <c r="K232" s="1">
        <v>8</v>
      </c>
      <c r="L232" s="9">
        <v>15</v>
      </c>
    </row>
    <row r="233" spans="1:12" s="1" customFormat="1" x14ac:dyDescent="0.25">
      <c r="A233" s="1">
        <v>2015</v>
      </c>
      <c r="B233" s="1">
        <v>2</v>
      </c>
      <c r="C233" s="1" t="s">
        <v>7</v>
      </c>
      <c r="D233" s="1" t="s">
        <v>28</v>
      </c>
      <c r="E233" s="1" t="s">
        <v>75</v>
      </c>
      <c r="F233" s="1" t="s">
        <v>69</v>
      </c>
      <c r="G233" s="1" t="s">
        <v>69</v>
      </c>
      <c r="H233" s="1" t="s">
        <v>14</v>
      </c>
      <c r="J233" s="1">
        <v>1</v>
      </c>
      <c r="K233" s="1">
        <v>1</v>
      </c>
      <c r="L233" s="9">
        <v>2</v>
      </c>
    </row>
    <row r="234" spans="1:12" s="1" customFormat="1" x14ac:dyDescent="0.25">
      <c r="A234" s="1">
        <v>2015</v>
      </c>
      <c r="B234" s="1">
        <v>2</v>
      </c>
      <c r="C234" s="1" t="s">
        <v>7</v>
      </c>
      <c r="D234" s="1" t="s">
        <v>28</v>
      </c>
      <c r="E234" s="1" t="s">
        <v>76</v>
      </c>
      <c r="F234" s="1" t="s">
        <v>69</v>
      </c>
      <c r="G234" s="1" t="s">
        <v>69</v>
      </c>
      <c r="H234" s="1" t="s">
        <v>54</v>
      </c>
      <c r="I234" s="1">
        <v>3</v>
      </c>
      <c r="J234" s="1">
        <v>5</v>
      </c>
      <c r="K234" s="1">
        <v>1</v>
      </c>
      <c r="L234" s="9">
        <v>9</v>
      </c>
    </row>
    <row r="235" spans="1:12" s="1" customFormat="1" x14ac:dyDescent="0.25">
      <c r="A235" s="1">
        <v>2015</v>
      </c>
      <c r="B235" s="1">
        <v>3</v>
      </c>
      <c r="C235" s="1" t="s">
        <v>7</v>
      </c>
      <c r="D235" s="1" t="s">
        <v>19</v>
      </c>
      <c r="E235" s="1" t="s">
        <v>50</v>
      </c>
      <c r="F235" s="1" t="s">
        <v>51</v>
      </c>
      <c r="G235" s="1" t="s">
        <v>52</v>
      </c>
      <c r="H235" s="1" t="s">
        <v>13</v>
      </c>
      <c r="J235" s="1">
        <v>1</v>
      </c>
      <c r="K235" s="1">
        <v>4</v>
      </c>
      <c r="L235" s="9">
        <v>5</v>
      </c>
    </row>
    <row r="236" spans="1:12" s="1" customFormat="1" x14ac:dyDescent="0.25">
      <c r="A236" s="1">
        <v>2015</v>
      </c>
      <c r="B236" s="1">
        <v>3</v>
      </c>
      <c r="C236" s="1" t="s">
        <v>7</v>
      </c>
      <c r="D236" s="9" t="s">
        <v>21</v>
      </c>
      <c r="E236" s="1" t="s">
        <v>96</v>
      </c>
      <c r="F236" s="1" t="s">
        <v>51</v>
      </c>
      <c r="G236" s="1" t="s">
        <v>52</v>
      </c>
      <c r="H236" s="1" t="s">
        <v>54</v>
      </c>
      <c r="K236" s="1">
        <v>1</v>
      </c>
      <c r="L236" s="9">
        <v>1</v>
      </c>
    </row>
    <row r="237" spans="1:12" s="1" customFormat="1" x14ac:dyDescent="0.25">
      <c r="A237" s="1">
        <v>2015</v>
      </c>
      <c r="B237" s="1">
        <v>3</v>
      </c>
      <c r="C237" s="1" t="s">
        <v>7</v>
      </c>
      <c r="D237" s="1" t="s">
        <v>22</v>
      </c>
      <c r="E237" s="1" t="s">
        <v>55</v>
      </c>
      <c r="F237" s="1" t="s">
        <v>51</v>
      </c>
      <c r="G237" s="1" t="s">
        <v>52</v>
      </c>
      <c r="H237" s="1" t="s">
        <v>13</v>
      </c>
      <c r="I237" s="1">
        <v>11</v>
      </c>
      <c r="J237" s="1">
        <v>15</v>
      </c>
      <c r="K237" s="1">
        <v>14</v>
      </c>
      <c r="L237" s="9">
        <v>40</v>
      </c>
    </row>
    <row r="238" spans="1:12" s="1" customFormat="1" x14ac:dyDescent="0.25">
      <c r="A238" s="1">
        <v>2015</v>
      </c>
      <c r="B238" s="1">
        <v>3</v>
      </c>
      <c r="C238" s="1" t="s">
        <v>7</v>
      </c>
      <c r="D238" s="1" t="s">
        <v>23</v>
      </c>
      <c r="E238" s="1" t="s">
        <v>56</v>
      </c>
      <c r="F238" s="1" t="s">
        <v>57</v>
      </c>
      <c r="G238" s="1" t="s">
        <v>58</v>
      </c>
      <c r="H238" s="1" t="s">
        <v>13</v>
      </c>
      <c r="K238" s="1">
        <v>3</v>
      </c>
      <c r="L238" s="9">
        <v>3</v>
      </c>
    </row>
    <row r="239" spans="1:12" s="1" customFormat="1" x14ac:dyDescent="0.25">
      <c r="A239" s="1">
        <v>2015</v>
      </c>
      <c r="B239" s="1">
        <v>3</v>
      </c>
      <c r="C239" s="1" t="s">
        <v>7</v>
      </c>
      <c r="D239" s="1" t="s">
        <v>24</v>
      </c>
      <c r="E239" s="1" t="s">
        <v>61</v>
      </c>
      <c r="F239" s="1" t="s">
        <v>60</v>
      </c>
      <c r="G239" s="1" t="s">
        <v>52</v>
      </c>
      <c r="H239" s="1" t="s">
        <v>54</v>
      </c>
      <c r="I239" s="1">
        <v>1</v>
      </c>
      <c r="L239" s="9">
        <v>1</v>
      </c>
    </row>
    <row r="240" spans="1:12" s="1" customFormat="1" x14ac:dyDescent="0.25">
      <c r="A240" s="1">
        <v>2015</v>
      </c>
      <c r="B240" s="1">
        <v>3</v>
      </c>
      <c r="C240" s="1" t="s">
        <v>7</v>
      </c>
      <c r="D240" s="1" t="s">
        <v>24</v>
      </c>
      <c r="E240" s="1" t="s">
        <v>63</v>
      </c>
      <c r="F240" s="1" t="s">
        <v>60</v>
      </c>
      <c r="G240" s="1" t="s">
        <v>52</v>
      </c>
      <c r="H240" s="1" t="s">
        <v>14</v>
      </c>
      <c r="I240" s="1">
        <v>1</v>
      </c>
      <c r="K240" s="1">
        <v>2</v>
      </c>
      <c r="L240" s="9">
        <v>3</v>
      </c>
    </row>
    <row r="241" spans="1:12" s="1" customFormat="1" x14ac:dyDescent="0.25">
      <c r="A241" s="1">
        <v>2015</v>
      </c>
      <c r="B241" s="1">
        <v>3</v>
      </c>
      <c r="C241" s="1" t="s">
        <v>7</v>
      </c>
      <c r="D241" s="1" t="s">
        <v>24</v>
      </c>
      <c r="E241" s="1" t="s">
        <v>66</v>
      </c>
      <c r="F241" s="1" t="s">
        <v>60</v>
      </c>
      <c r="G241" s="1" t="s">
        <v>52</v>
      </c>
      <c r="H241" s="1" t="s">
        <v>14</v>
      </c>
      <c r="K241" s="1">
        <v>1</v>
      </c>
      <c r="L241" s="9">
        <v>1</v>
      </c>
    </row>
    <row r="242" spans="1:12" s="1" customFormat="1" x14ac:dyDescent="0.25">
      <c r="A242" s="1">
        <v>2015</v>
      </c>
      <c r="B242" s="1">
        <v>3</v>
      </c>
      <c r="C242" s="1" t="s">
        <v>7</v>
      </c>
      <c r="D242" s="1" t="s">
        <v>25</v>
      </c>
      <c r="E242" s="1" t="s">
        <v>89</v>
      </c>
      <c r="F242" s="1" t="s">
        <v>65</v>
      </c>
      <c r="G242" s="1" t="s">
        <v>52</v>
      </c>
      <c r="H242" s="1" t="s">
        <v>13</v>
      </c>
      <c r="I242" s="1">
        <v>2</v>
      </c>
      <c r="L242" s="9">
        <v>2</v>
      </c>
    </row>
    <row r="243" spans="1:12" s="1" customFormat="1" x14ac:dyDescent="0.25">
      <c r="A243" s="1">
        <v>2015</v>
      </c>
      <c r="B243" s="1">
        <v>3</v>
      </c>
      <c r="C243" s="1" t="s">
        <v>7</v>
      </c>
      <c r="D243" s="1" t="s">
        <v>28</v>
      </c>
      <c r="E243" s="1" t="s">
        <v>75</v>
      </c>
      <c r="F243" s="1" t="s">
        <v>69</v>
      </c>
      <c r="G243" s="1" t="s">
        <v>69</v>
      </c>
      <c r="H243" s="1" t="s">
        <v>14</v>
      </c>
      <c r="K243" s="1">
        <v>1</v>
      </c>
      <c r="L243" s="9">
        <v>1</v>
      </c>
    </row>
    <row r="244" spans="1:12" s="1" customFormat="1" x14ac:dyDescent="0.25">
      <c r="A244" s="1">
        <v>2015</v>
      </c>
      <c r="B244" s="1">
        <v>5</v>
      </c>
      <c r="C244" s="1" t="s">
        <v>7</v>
      </c>
      <c r="D244" s="1" t="s">
        <v>24</v>
      </c>
      <c r="E244" s="1" t="s">
        <v>62</v>
      </c>
      <c r="F244" s="1" t="s">
        <v>60</v>
      </c>
      <c r="G244" s="1" t="s">
        <v>52</v>
      </c>
      <c r="H244" s="1" t="s">
        <v>13</v>
      </c>
      <c r="I244" s="1">
        <v>2</v>
      </c>
      <c r="J244" s="1">
        <v>7</v>
      </c>
      <c r="K244" s="1">
        <v>3</v>
      </c>
      <c r="L244" s="9">
        <v>12</v>
      </c>
    </row>
    <row r="245" spans="1:12" s="1" customFormat="1" x14ac:dyDescent="0.25">
      <c r="A245" s="1">
        <v>2015</v>
      </c>
      <c r="B245" s="1">
        <v>5</v>
      </c>
      <c r="C245" s="1" t="s">
        <v>7</v>
      </c>
      <c r="D245" s="1" t="s">
        <v>24</v>
      </c>
      <c r="E245" s="1" t="s">
        <v>64</v>
      </c>
      <c r="F245" s="1" t="s">
        <v>65</v>
      </c>
      <c r="G245" s="1" t="s">
        <v>52</v>
      </c>
      <c r="H245" s="1" t="s">
        <v>54</v>
      </c>
      <c r="K245" s="1">
        <v>7</v>
      </c>
      <c r="L245" s="9">
        <v>7</v>
      </c>
    </row>
    <row r="246" spans="1:12" s="1" customFormat="1" x14ac:dyDescent="0.25">
      <c r="A246" s="1">
        <v>2015</v>
      </c>
      <c r="B246" s="1">
        <v>5</v>
      </c>
      <c r="C246" s="1" t="s">
        <v>7</v>
      </c>
      <c r="D246" s="1" t="s">
        <v>28</v>
      </c>
      <c r="E246" s="1" t="s">
        <v>72</v>
      </c>
      <c r="F246" s="1" t="s">
        <v>69</v>
      </c>
      <c r="G246" s="1" t="s">
        <v>69</v>
      </c>
      <c r="H246" s="1" t="s">
        <v>54</v>
      </c>
      <c r="J246" s="1">
        <v>9</v>
      </c>
      <c r="K246" s="1">
        <v>8</v>
      </c>
      <c r="L246" s="9">
        <v>17</v>
      </c>
    </row>
    <row r="247" spans="1:12" s="1" customFormat="1" x14ac:dyDescent="0.25">
      <c r="A247" s="1">
        <v>2015</v>
      </c>
      <c r="B247" s="1">
        <v>5</v>
      </c>
      <c r="C247" s="1" t="s">
        <v>7</v>
      </c>
      <c r="D247" s="1" t="s">
        <v>28</v>
      </c>
      <c r="E247" s="1" t="s">
        <v>74</v>
      </c>
      <c r="F247" s="1" t="s">
        <v>71</v>
      </c>
      <c r="G247" s="1" t="s">
        <v>52</v>
      </c>
      <c r="H247" s="1" t="s">
        <v>54</v>
      </c>
      <c r="J247" s="1">
        <v>3</v>
      </c>
      <c r="K247" s="1">
        <v>8</v>
      </c>
      <c r="L247" s="9">
        <v>11</v>
      </c>
    </row>
    <row r="248" spans="1:12" s="1" customFormat="1" x14ac:dyDescent="0.25">
      <c r="A248" s="1">
        <v>2015</v>
      </c>
      <c r="B248" s="1">
        <v>5</v>
      </c>
      <c r="C248" s="1" t="s">
        <v>7</v>
      </c>
      <c r="D248" s="1" t="s">
        <v>28</v>
      </c>
      <c r="E248" s="1" t="s">
        <v>75</v>
      </c>
      <c r="F248" s="1" t="s">
        <v>69</v>
      </c>
      <c r="G248" s="1" t="s">
        <v>69</v>
      </c>
      <c r="H248" s="1" t="s">
        <v>14</v>
      </c>
      <c r="I248" s="1">
        <v>3</v>
      </c>
      <c r="J248" s="1">
        <v>8</v>
      </c>
      <c r="K248" s="1">
        <v>1</v>
      </c>
      <c r="L248" s="9">
        <v>12</v>
      </c>
    </row>
    <row r="249" spans="1:12" s="1" customFormat="1" x14ac:dyDescent="0.25">
      <c r="A249" s="1">
        <v>2015</v>
      </c>
      <c r="B249" s="1">
        <v>5</v>
      </c>
      <c r="C249" s="1" t="s">
        <v>7</v>
      </c>
      <c r="D249" s="1" t="s">
        <v>28</v>
      </c>
      <c r="E249" s="9" t="s">
        <v>70</v>
      </c>
      <c r="F249" s="1" t="s">
        <v>71</v>
      </c>
      <c r="G249" s="1" t="s">
        <v>52</v>
      </c>
      <c r="H249" s="1" t="s">
        <v>14</v>
      </c>
      <c r="I249" s="1">
        <v>1</v>
      </c>
      <c r="J249" s="1">
        <v>1</v>
      </c>
      <c r="L249" s="9">
        <v>2</v>
      </c>
    </row>
    <row r="250" spans="1:12" s="1" customFormat="1" x14ac:dyDescent="0.25">
      <c r="A250" s="1">
        <v>2015</v>
      </c>
      <c r="B250" s="1">
        <v>6</v>
      </c>
      <c r="C250" s="1" t="s">
        <v>7</v>
      </c>
      <c r="D250" s="1" t="s">
        <v>19</v>
      </c>
      <c r="E250" s="1" t="s">
        <v>95</v>
      </c>
      <c r="F250" s="1" t="s">
        <v>69</v>
      </c>
      <c r="G250" s="1" t="s">
        <v>69</v>
      </c>
      <c r="H250" s="1" t="s">
        <v>13</v>
      </c>
      <c r="I250" s="1">
        <v>1</v>
      </c>
      <c r="J250" s="1">
        <v>4</v>
      </c>
      <c r="K250" s="1">
        <v>0</v>
      </c>
      <c r="L250" s="9">
        <v>5</v>
      </c>
    </row>
    <row r="251" spans="1:12" s="1" customFormat="1" x14ac:dyDescent="0.25">
      <c r="A251" s="1">
        <v>2015</v>
      </c>
      <c r="B251" s="1">
        <v>6</v>
      </c>
      <c r="C251" s="1" t="s">
        <v>7</v>
      </c>
      <c r="D251" s="1" t="s">
        <v>19</v>
      </c>
      <c r="E251" s="1" t="s">
        <v>50</v>
      </c>
      <c r="F251" s="1" t="s">
        <v>51</v>
      </c>
      <c r="G251" s="1" t="s">
        <v>52</v>
      </c>
      <c r="H251" s="1" t="s">
        <v>13</v>
      </c>
      <c r="I251" s="1">
        <v>16</v>
      </c>
      <c r="J251" s="1">
        <v>51</v>
      </c>
      <c r="K251" s="1">
        <v>81</v>
      </c>
      <c r="L251" s="9">
        <v>148</v>
      </c>
    </row>
    <row r="252" spans="1:12" s="1" customFormat="1" x14ac:dyDescent="0.25">
      <c r="A252" s="1">
        <v>2015</v>
      </c>
      <c r="B252" s="1">
        <v>6</v>
      </c>
      <c r="C252" s="1" t="s">
        <v>7</v>
      </c>
      <c r="D252" s="1" t="s">
        <v>23</v>
      </c>
      <c r="E252" s="1" t="s">
        <v>56</v>
      </c>
      <c r="F252" s="1" t="s">
        <v>57</v>
      </c>
      <c r="G252" s="1" t="s">
        <v>58</v>
      </c>
      <c r="H252" s="1" t="s">
        <v>13</v>
      </c>
      <c r="I252" s="1">
        <v>5</v>
      </c>
      <c r="J252" s="1">
        <v>1</v>
      </c>
      <c r="K252" s="1">
        <v>11</v>
      </c>
      <c r="L252" s="9">
        <v>17</v>
      </c>
    </row>
    <row r="253" spans="1:12" s="1" customFormat="1" x14ac:dyDescent="0.25">
      <c r="A253" s="1">
        <v>2015</v>
      </c>
      <c r="B253" s="1">
        <v>9</v>
      </c>
      <c r="C253" s="1" t="s">
        <v>7</v>
      </c>
      <c r="D253" s="1" t="s">
        <v>19</v>
      </c>
      <c r="E253" s="1" t="s">
        <v>50</v>
      </c>
      <c r="F253" s="1" t="s">
        <v>51</v>
      </c>
      <c r="G253" s="1" t="s">
        <v>52</v>
      </c>
      <c r="H253" s="1" t="s">
        <v>13</v>
      </c>
      <c r="J253" s="1">
        <v>4</v>
      </c>
      <c r="K253" s="1">
        <v>4</v>
      </c>
      <c r="L253" s="9">
        <v>8</v>
      </c>
    </row>
    <row r="254" spans="1:12" s="1" customFormat="1" x14ac:dyDescent="0.25">
      <c r="A254" s="1">
        <v>2015</v>
      </c>
      <c r="B254" s="1">
        <v>9</v>
      </c>
      <c r="C254" s="1" t="s">
        <v>7</v>
      </c>
      <c r="D254" s="1" t="s">
        <v>21</v>
      </c>
      <c r="E254" s="1" t="s">
        <v>53</v>
      </c>
      <c r="F254" s="1" t="s">
        <v>51</v>
      </c>
      <c r="G254" s="1" t="s">
        <v>52</v>
      </c>
      <c r="H254" s="1" t="s">
        <v>54</v>
      </c>
      <c r="J254" s="1">
        <v>3</v>
      </c>
      <c r="K254" s="1">
        <v>1</v>
      </c>
      <c r="L254" s="9">
        <v>4</v>
      </c>
    </row>
    <row r="255" spans="1:12" s="1" customFormat="1" x14ac:dyDescent="0.25">
      <c r="A255" s="1">
        <v>2015</v>
      </c>
      <c r="B255" s="1">
        <v>9</v>
      </c>
      <c r="C255" s="1" t="s">
        <v>7</v>
      </c>
      <c r="D255" s="1" t="s">
        <v>23</v>
      </c>
      <c r="E255" s="1" t="s">
        <v>56</v>
      </c>
      <c r="F255" s="1" t="s">
        <v>57</v>
      </c>
      <c r="G255" s="1" t="s">
        <v>58</v>
      </c>
      <c r="H255" s="1" t="s">
        <v>13</v>
      </c>
      <c r="I255" s="1">
        <v>1</v>
      </c>
      <c r="J255" s="1">
        <v>3</v>
      </c>
      <c r="K255" s="1">
        <v>2</v>
      </c>
      <c r="L255" s="9">
        <v>6</v>
      </c>
    </row>
    <row r="256" spans="1:12" s="1" customFormat="1" x14ac:dyDescent="0.25">
      <c r="A256" s="1">
        <v>2015</v>
      </c>
      <c r="B256" s="1">
        <v>9</v>
      </c>
      <c r="C256" s="1" t="s">
        <v>7</v>
      </c>
      <c r="D256" s="1" t="s">
        <v>23</v>
      </c>
      <c r="E256" s="1" t="s">
        <v>59</v>
      </c>
      <c r="F256" s="1" t="s">
        <v>60</v>
      </c>
      <c r="G256" s="1" t="s">
        <v>52</v>
      </c>
      <c r="H256" s="1" t="s">
        <v>13</v>
      </c>
      <c r="I256" s="1">
        <v>1</v>
      </c>
      <c r="L256" s="9">
        <v>1</v>
      </c>
    </row>
    <row r="257" spans="1:12" s="1" customFormat="1" x14ac:dyDescent="0.25">
      <c r="A257" s="1">
        <v>2015</v>
      </c>
      <c r="B257" s="1">
        <v>9</v>
      </c>
      <c r="C257" s="1" t="s">
        <v>7</v>
      </c>
      <c r="D257" s="1" t="s">
        <v>23</v>
      </c>
      <c r="E257" s="1" t="s">
        <v>87</v>
      </c>
      <c r="F257" s="1" t="s">
        <v>88</v>
      </c>
      <c r="G257" s="1" t="s">
        <v>58</v>
      </c>
      <c r="H257" s="1" t="s">
        <v>13</v>
      </c>
      <c r="I257" s="1">
        <v>1</v>
      </c>
      <c r="L257" s="9">
        <v>1</v>
      </c>
    </row>
    <row r="258" spans="1:12" s="1" customFormat="1" x14ac:dyDescent="0.25">
      <c r="A258" s="1">
        <v>2015</v>
      </c>
      <c r="B258" s="1">
        <v>9</v>
      </c>
      <c r="C258" s="1" t="s">
        <v>7</v>
      </c>
      <c r="D258" s="1" t="s">
        <v>24</v>
      </c>
      <c r="E258" s="1" t="s">
        <v>63</v>
      </c>
      <c r="F258" s="1" t="s">
        <v>60</v>
      </c>
      <c r="G258" s="1" t="s">
        <v>52</v>
      </c>
      <c r="H258" s="1" t="s">
        <v>14</v>
      </c>
      <c r="I258" s="1">
        <v>2</v>
      </c>
      <c r="J258" s="1">
        <v>1</v>
      </c>
      <c r="K258" s="1">
        <v>1</v>
      </c>
      <c r="L258" s="9">
        <v>4</v>
      </c>
    </row>
    <row r="259" spans="1:12" s="1" customFormat="1" x14ac:dyDescent="0.25">
      <c r="A259" s="1">
        <v>2015</v>
      </c>
      <c r="B259" s="1">
        <v>9</v>
      </c>
      <c r="C259" s="1" t="s">
        <v>7</v>
      </c>
      <c r="D259" s="1" t="s">
        <v>24</v>
      </c>
      <c r="E259" s="1" t="s">
        <v>64</v>
      </c>
      <c r="F259" s="1" t="s">
        <v>65</v>
      </c>
      <c r="G259" s="1" t="s">
        <v>52</v>
      </c>
      <c r="H259" s="1" t="s">
        <v>54</v>
      </c>
      <c r="J259" s="1">
        <v>2</v>
      </c>
      <c r="K259" s="1">
        <v>1</v>
      </c>
      <c r="L259" s="9">
        <v>3</v>
      </c>
    </row>
    <row r="260" spans="1:12" s="1" customFormat="1" x14ac:dyDescent="0.25">
      <c r="A260" s="1">
        <v>2015</v>
      </c>
      <c r="B260" s="1">
        <v>9</v>
      </c>
      <c r="C260" s="1" t="s">
        <v>7</v>
      </c>
      <c r="D260" s="1" t="s">
        <v>28</v>
      </c>
      <c r="E260" s="1" t="s">
        <v>74</v>
      </c>
      <c r="F260" s="1" t="s">
        <v>71</v>
      </c>
      <c r="G260" s="1" t="s">
        <v>52</v>
      </c>
      <c r="H260" s="1" t="s">
        <v>54</v>
      </c>
      <c r="I260" s="1">
        <v>19</v>
      </c>
      <c r="J260" s="1">
        <v>26</v>
      </c>
      <c r="K260" s="1">
        <v>35</v>
      </c>
      <c r="L260" s="9">
        <v>80</v>
      </c>
    </row>
    <row r="261" spans="1:12" s="1" customFormat="1" x14ac:dyDescent="0.25">
      <c r="A261" s="1">
        <v>2015</v>
      </c>
      <c r="B261" s="1">
        <v>9</v>
      </c>
      <c r="C261" s="1" t="s">
        <v>7</v>
      </c>
      <c r="D261" s="1" t="s">
        <v>28</v>
      </c>
      <c r="E261" s="1" t="s">
        <v>75</v>
      </c>
      <c r="F261" s="1" t="s">
        <v>69</v>
      </c>
      <c r="G261" s="1" t="s">
        <v>69</v>
      </c>
      <c r="H261" s="1" t="s">
        <v>14</v>
      </c>
      <c r="I261" s="1">
        <v>2</v>
      </c>
      <c r="K261" s="1">
        <v>1</v>
      </c>
      <c r="L261" s="9">
        <v>3</v>
      </c>
    </row>
    <row r="262" spans="1:12" s="1" customFormat="1" x14ac:dyDescent="0.25">
      <c r="A262" s="1">
        <v>2015</v>
      </c>
      <c r="B262" s="1">
        <v>10</v>
      </c>
      <c r="C262" s="1" t="s">
        <v>7</v>
      </c>
      <c r="D262" s="1" t="s">
        <v>19</v>
      </c>
      <c r="E262" s="1" t="s">
        <v>50</v>
      </c>
      <c r="F262" s="1" t="s">
        <v>51</v>
      </c>
      <c r="G262" s="1" t="s">
        <v>52</v>
      </c>
      <c r="H262" s="1" t="s">
        <v>13</v>
      </c>
      <c r="I262" s="1">
        <v>1</v>
      </c>
      <c r="J262" s="1">
        <v>4</v>
      </c>
      <c r="K262" s="1">
        <v>7</v>
      </c>
      <c r="L262" s="9">
        <v>12</v>
      </c>
    </row>
    <row r="263" spans="1:12" s="1" customFormat="1" x14ac:dyDescent="0.25">
      <c r="A263" s="1">
        <v>2015</v>
      </c>
      <c r="B263" s="1">
        <v>10</v>
      </c>
      <c r="C263" s="1" t="s">
        <v>7</v>
      </c>
      <c r="D263" s="1" t="s">
        <v>23</v>
      </c>
      <c r="E263" s="1" t="s">
        <v>98</v>
      </c>
      <c r="F263" s="1" t="s">
        <v>69</v>
      </c>
      <c r="G263" s="1" t="s">
        <v>69</v>
      </c>
      <c r="H263" s="1" t="s">
        <v>13</v>
      </c>
      <c r="J263" s="1">
        <v>11</v>
      </c>
      <c r="L263" s="9">
        <v>11</v>
      </c>
    </row>
    <row r="264" spans="1:12" s="1" customFormat="1" x14ac:dyDescent="0.25">
      <c r="A264" s="1">
        <v>2015</v>
      </c>
      <c r="B264" s="1">
        <v>10</v>
      </c>
      <c r="C264" s="1" t="s">
        <v>7</v>
      </c>
      <c r="D264" s="1" t="s">
        <v>23</v>
      </c>
      <c r="E264" s="1" t="s">
        <v>86</v>
      </c>
      <c r="F264" s="1" t="s">
        <v>69</v>
      </c>
      <c r="G264" s="1" t="s">
        <v>69</v>
      </c>
      <c r="H264" s="1" t="s">
        <v>13</v>
      </c>
      <c r="J264" s="1">
        <v>1</v>
      </c>
      <c r="L264" s="9">
        <v>1</v>
      </c>
    </row>
    <row r="265" spans="1:12" s="1" customFormat="1" x14ac:dyDescent="0.25">
      <c r="A265" s="1">
        <v>2015</v>
      </c>
      <c r="B265" s="1">
        <v>10</v>
      </c>
      <c r="C265" s="1" t="s">
        <v>7</v>
      </c>
      <c r="D265" s="1" t="s">
        <v>24</v>
      </c>
      <c r="E265" s="1" t="s">
        <v>61</v>
      </c>
      <c r="F265" s="1" t="s">
        <v>60</v>
      </c>
      <c r="G265" s="1" t="s">
        <v>52</v>
      </c>
      <c r="H265" s="1" t="s">
        <v>54</v>
      </c>
      <c r="I265" s="1">
        <v>2</v>
      </c>
      <c r="L265" s="9">
        <v>2</v>
      </c>
    </row>
    <row r="266" spans="1:12" s="1" customFormat="1" x14ac:dyDescent="0.25">
      <c r="A266" s="1">
        <v>2015</v>
      </c>
      <c r="B266" s="1">
        <v>10</v>
      </c>
      <c r="C266" s="1" t="s">
        <v>7</v>
      </c>
      <c r="D266" s="1" t="s">
        <v>24</v>
      </c>
      <c r="E266" s="1" t="s">
        <v>62</v>
      </c>
      <c r="F266" s="1" t="s">
        <v>60</v>
      </c>
      <c r="G266" s="1" t="s">
        <v>52</v>
      </c>
      <c r="H266" s="1" t="s">
        <v>13</v>
      </c>
      <c r="I266" s="1">
        <v>3</v>
      </c>
      <c r="K266" s="1">
        <v>2</v>
      </c>
      <c r="L266" s="9">
        <v>5</v>
      </c>
    </row>
    <row r="267" spans="1:12" s="1" customFormat="1" x14ac:dyDescent="0.25">
      <c r="A267" s="1">
        <v>2015</v>
      </c>
      <c r="B267" s="1">
        <v>10</v>
      </c>
      <c r="C267" s="1" t="s">
        <v>7</v>
      </c>
      <c r="D267" s="1" t="s">
        <v>24</v>
      </c>
      <c r="E267" s="1" t="s">
        <v>66</v>
      </c>
      <c r="F267" s="1" t="s">
        <v>60</v>
      </c>
      <c r="G267" s="1" t="s">
        <v>52</v>
      </c>
      <c r="H267" s="1" t="s">
        <v>14</v>
      </c>
      <c r="I267" s="1">
        <v>1</v>
      </c>
      <c r="L267" s="9">
        <v>1</v>
      </c>
    </row>
    <row r="268" spans="1:12" s="1" customFormat="1" x14ac:dyDescent="0.25">
      <c r="A268" s="1">
        <v>2015</v>
      </c>
      <c r="B268" s="1">
        <v>10</v>
      </c>
      <c r="C268" s="1" t="s">
        <v>7</v>
      </c>
      <c r="D268" s="1" t="s">
        <v>67</v>
      </c>
      <c r="J268" s="1">
        <v>1</v>
      </c>
      <c r="K268" s="1">
        <v>1</v>
      </c>
      <c r="L268" s="9">
        <v>2</v>
      </c>
    </row>
    <row r="269" spans="1:12" s="1" customFormat="1" x14ac:dyDescent="0.25">
      <c r="A269" s="1">
        <v>2015</v>
      </c>
      <c r="B269" s="1">
        <v>10</v>
      </c>
      <c r="C269" s="1" t="s">
        <v>7</v>
      </c>
      <c r="D269" s="1" t="s">
        <v>28</v>
      </c>
      <c r="E269" s="9" t="s">
        <v>70</v>
      </c>
      <c r="F269" s="1" t="s">
        <v>71</v>
      </c>
      <c r="G269" s="1" t="s">
        <v>52</v>
      </c>
      <c r="H269" s="1" t="s">
        <v>14</v>
      </c>
      <c r="I269" s="1">
        <v>2</v>
      </c>
      <c r="L269" s="9">
        <v>2</v>
      </c>
    </row>
    <row r="270" spans="1:12" s="1" customFormat="1" x14ac:dyDescent="0.25"/>
    <row r="271" spans="1:12" s="1" customFormat="1" x14ac:dyDescent="0.25"/>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election activeCell="K44" sqref="K44"/>
    </sheetView>
  </sheetViews>
  <sheetFormatPr defaultRowHeight="15" x14ac:dyDescent="0.25"/>
  <cols>
    <col min="4" max="4" width="14.5703125" customWidth="1"/>
    <col min="5" max="5" width="9.140625" style="13"/>
    <col min="6" max="6" width="12" style="5" customWidth="1"/>
  </cols>
  <sheetData>
    <row r="1" spans="1:6" x14ac:dyDescent="0.25">
      <c r="A1" s="2" t="s">
        <v>110</v>
      </c>
      <c r="B1" s="2" t="s">
        <v>4</v>
      </c>
      <c r="C1" s="2" t="s">
        <v>99</v>
      </c>
      <c r="D1" s="2" t="s">
        <v>119</v>
      </c>
      <c r="E1" s="12" t="s">
        <v>120</v>
      </c>
      <c r="F1" s="4" t="s">
        <v>109</v>
      </c>
    </row>
    <row r="2" spans="1:6" x14ac:dyDescent="0.25">
      <c r="A2">
        <v>2015</v>
      </c>
      <c r="B2">
        <v>1</v>
      </c>
      <c r="C2">
        <v>0</v>
      </c>
      <c r="D2" t="s">
        <v>5</v>
      </c>
      <c r="E2" s="13">
        <v>3</v>
      </c>
      <c r="F2" s="5">
        <v>3.94</v>
      </c>
    </row>
    <row r="3" spans="1:6" x14ac:dyDescent="0.25">
      <c r="A3">
        <v>2015</v>
      </c>
      <c r="B3">
        <v>1</v>
      </c>
      <c r="C3">
        <v>7</v>
      </c>
      <c r="D3" t="s">
        <v>5</v>
      </c>
      <c r="E3" s="13">
        <v>3</v>
      </c>
      <c r="F3" s="5">
        <v>3.4633333333333001</v>
      </c>
    </row>
    <row r="4" spans="1:6" x14ac:dyDescent="0.25">
      <c r="A4">
        <v>2015</v>
      </c>
      <c r="B4">
        <v>1</v>
      </c>
      <c r="C4">
        <v>14</v>
      </c>
      <c r="D4" t="s">
        <v>5</v>
      </c>
      <c r="E4" s="13">
        <v>3</v>
      </c>
      <c r="F4" s="5">
        <v>3.09</v>
      </c>
    </row>
    <row r="5" spans="1:6" x14ac:dyDescent="0.25">
      <c r="A5">
        <v>2015</v>
      </c>
      <c r="B5">
        <v>1</v>
      </c>
      <c r="C5">
        <v>28</v>
      </c>
      <c r="D5" t="s">
        <v>5</v>
      </c>
      <c r="E5" s="13">
        <v>3</v>
      </c>
      <c r="F5" s="5">
        <v>2.7366666666667001</v>
      </c>
    </row>
    <row r="6" spans="1:6" x14ac:dyDescent="0.25">
      <c r="A6">
        <v>2015</v>
      </c>
      <c r="B6">
        <v>1</v>
      </c>
      <c r="C6">
        <v>0</v>
      </c>
      <c r="D6" t="s">
        <v>6</v>
      </c>
      <c r="E6" s="13">
        <v>3</v>
      </c>
      <c r="F6" s="5">
        <v>3.7766666666667001</v>
      </c>
    </row>
    <row r="7" spans="1:6" x14ac:dyDescent="0.25">
      <c r="A7">
        <v>2015</v>
      </c>
      <c r="B7">
        <v>1</v>
      </c>
      <c r="C7">
        <v>7</v>
      </c>
      <c r="D7" t="s">
        <v>6</v>
      </c>
      <c r="E7" s="13">
        <v>3</v>
      </c>
      <c r="F7" s="5">
        <v>3.2266666666666999</v>
      </c>
    </row>
    <row r="8" spans="1:6" x14ac:dyDescent="0.25">
      <c r="A8">
        <v>2015</v>
      </c>
      <c r="B8">
        <v>1</v>
      </c>
      <c r="C8">
        <v>14</v>
      </c>
      <c r="D8" t="s">
        <v>6</v>
      </c>
      <c r="E8" s="13">
        <v>3</v>
      </c>
      <c r="F8" s="5">
        <v>2.36</v>
      </c>
    </row>
    <row r="9" spans="1:6" x14ac:dyDescent="0.25">
      <c r="A9">
        <v>2015</v>
      </c>
      <c r="B9">
        <v>1</v>
      </c>
      <c r="C9">
        <v>28</v>
      </c>
      <c r="D9" t="s">
        <v>6</v>
      </c>
      <c r="E9" s="13">
        <v>3</v>
      </c>
      <c r="F9" s="5">
        <v>2.1333333333333</v>
      </c>
    </row>
    <row r="10" spans="1:6" x14ac:dyDescent="0.25">
      <c r="A10">
        <v>2015</v>
      </c>
      <c r="B10">
        <v>1</v>
      </c>
      <c r="C10">
        <v>0</v>
      </c>
      <c r="D10" t="s">
        <v>7</v>
      </c>
      <c r="E10" s="13">
        <v>3</v>
      </c>
      <c r="F10" s="5">
        <v>3.7833333333332999</v>
      </c>
    </row>
    <row r="11" spans="1:6" x14ac:dyDescent="0.25">
      <c r="A11">
        <v>2015</v>
      </c>
      <c r="B11">
        <v>1</v>
      </c>
      <c r="C11">
        <v>7</v>
      </c>
      <c r="D11" t="s">
        <v>7</v>
      </c>
      <c r="E11" s="13">
        <v>3</v>
      </c>
      <c r="F11" s="5">
        <v>2.5333333333332999</v>
      </c>
    </row>
    <row r="12" spans="1:6" x14ac:dyDescent="0.25">
      <c r="A12">
        <v>2015</v>
      </c>
      <c r="B12">
        <v>1</v>
      </c>
      <c r="C12">
        <v>14</v>
      </c>
      <c r="D12" t="s">
        <v>7</v>
      </c>
      <c r="E12" s="13">
        <v>3</v>
      </c>
      <c r="F12" s="5">
        <v>2.0733333333332999</v>
      </c>
    </row>
    <row r="13" spans="1:6" x14ac:dyDescent="0.25">
      <c r="A13">
        <v>2015</v>
      </c>
      <c r="B13">
        <v>1</v>
      </c>
      <c r="C13">
        <v>28</v>
      </c>
      <c r="D13" t="s">
        <v>7</v>
      </c>
      <c r="E13" s="13">
        <v>3</v>
      </c>
      <c r="F13" s="5">
        <v>1.675</v>
      </c>
    </row>
    <row r="14" spans="1:6" x14ac:dyDescent="0.25">
      <c r="A14">
        <v>2015</v>
      </c>
      <c r="B14">
        <v>2</v>
      </c>
      <c r="C14">
        <v>0</v>
      </c>
      <c r="D14" t="s">
        <v>0</v>
      </c>
      <c r="E14" s="13">
        <v>3</v>
      </c>
      <c r="F14" s="5">
        <v>3.7966666666667002</v>
      </c>
    </row>
    <row r="15" spans="1:6" x14ac:dyDescent="0.25">
      <c r="A15">
        <v>2015</v>
      </c>
      <c r="B15">
        <v>2</v>
      </c>
      <c r="C15">
        <v>7</v>
      </c>
      <c r="D15" t="s">
        <v>0</v>
      </c>
      <c r="E15" s="13">
        <v>3</v>
      </c>
      <c r="F15" s="5">
        <v>3.3033333333332999</v>
      </c>
    </row>
    <row r="16" spans="1:6" x14ac:dyDescent="0.25">
      <c r="A16">
        <v>2015</v>
      </c>
      <c r="B16">
        <v>2</v>
      </c>
      <c r="C16">
        <v>14</v>
      </c>
      <c r="D16" t="s">
        <v>0</v>
      </c>
      <c r="E16" s="13">
        <v>3</v>
      </c>
      <c r="F16" s="5">
        <v>2.6866666666666998</v>
      </c>
    </row>
    <row r="17" spans="1:6" x14ac:dyDescent="0.25">
      <c r="A17">
        <v>2015</v>
      </c>
      <c r="B17">
        <v>2</v>
      </c>
      <c r="C17">
        <v>28</v>
      </c>
      <c r="D17" t="s">
        <v>0</v>
      </c>
      <c r="E17" s="13">
        <v>3</v>
      </c>
      <c r="F17" s="5">
        <v>2.15</v>
      </c>
    </row>
    <row r="18" spans="1:6" x14ac:dyDescent="0.25">
      <c r="A18">
        <v>2015</v>
      </c>
      <c r="B18">
        <v>2</v>
      </c>
      <c r="C18">
        <v>0</v>
      </c>
      <c r="D18" t="s">
        <v>5</v>
      </c>
      <c r="E18" s="13">
        <v>3</v>
      </c>
      <c r="F18" s="5">
        <v>4.0533333333332999</v>
      </c>
    </row>
    <row r="19" spans="1:6" x14ac:dyDescent="0.25">
      <c r="A19">
        <v>2015</v>
      </c>
      <c r="B19">
        <v>2</v>
      </c>
      <c r="C19">
        <v>7</v>
      </c>
      <c r="D19" t="s">
        <v>5</v>
      </c>
      <c r="E19" s="13">
        <v>3</v>
      </c>
      <c r="F19" s="5">
        <v>3.5933333333333</v>
      </c>
    </row>
    <row r="20" spans="1:6" x14ac:dyDescent="0.25">
      <c r="A20">
        <v>2015</v>
      </c>
      <c r="B20">
        <v>2</v>
      </c>
      <c r="C20">
        <v>14</v>
      </c>
      <c r="D20" t="s">
        <v>5</v>
      </c>
      <c r="E20" s="13">
        <v>3</v>
      </c>
      <c r="F20" s="5">
        <v>3.0633333333333002</v>
      </c>
    </row>
    <row r="21" spans="1:6" x14ac:dyDescent="0.25">
      <c r="A21">
        <v>2015</v>
      </c>
      <c r="B21">
        <v>2</v>
      </c>
      <c r="C21">
        <v>28</v>
      </c>
      <c r="D21" t="s">
        <v>5</v>
      </c>
      <c r="E21" s="13">
        <v>3</v>
      </c>
      <c r="F21" s="5">
        <v>2.83</v>
      </c>
    </row>
    <row r="22" spans="1:6" x14ac:dyDescent="0.25">
      <c r="A22">
        <v>2015</v>
      </c>
      <c r="B22">
        <v>2</v>
      </c>
      <c r="C22">
        <v>0</v>
      </c>
      <c r="D22" t="s">
        <v>6</v>
      </c>
      <c r="E22" s="13">
        <v>3</v>
      </c>
      <c r="F22" s="5">
        <v>3.5666666666667002</v>
      </c>
    </row>
    <row r="23" spans="1:6" x14ac:dyDescent="0.25">
      <c r="A23">
        <v>2015</v>
      </c>
      <c r="B23">
        <v>2</v>
      </c>
      <c r="C23">
        <v>7</v>
      </c>
      <c r="D23" t="s">
        <v>6</v>
      </c>
      <c r="E23" s="13">
        <v>3</v>
      </c>
      <c r="F23" s="5">
        <v>3.16</v>
      </c>
    </row>
    <row r="24" spans="1:6" x14ac:dyDescent="0.25">
      <c r="A24">
        <v>2015</v>
      </c>
      <c r="B24">
        <v>2</v>
      </c>
      <c r="C24">
        <v>14</v>
      </c>
      <c r="D24" t="s">
        <v>6</v>
      </c>
      <c r="E24" s="13">
        <v>3</v>
      </c>
      <c r="F24" s="5">
        <v>2.5866666666667002</v>
      </c>
    </row>
    <row r="25" spans="1:6" x14ac:dyDescent="0.25">
      <c r="A25">
        <v>2015</v>
      </c>
      <c r="B25">
        <v>2</v>
      </c>
      <c r="C25">
        <v>28</v>
      </c>
      <c r="D25" t="s">
        <v>6</v>
      </c>
      <c r="E25" s="13">
        <v>3</v>
      </c>
      <c r="F25" s="5">
        <v>2.5299999999999998</v>
      </c>
    </row>
    <row r="26" spans="1:6" x14ac:dyDescent="0.25">
      <c r="A26">
        <v>2015</v>
      </c>
      <c r="B26">
        <v>2</v>
      </c>
      <c r="C26">
        <v>0</v>
      </c>
      <c r="D26" t="s">
        <v>7</v>
      </c>
      <c r="E26" s="13">
        <v>2</v>
      </c>
      <c r="F26" s="5">
        <v>3.74</v>
      </c>
    </row>
    <row r="27" spans="1:6" x14ac:dyDescent="0.25">
      <c r="A27">
        <v>2015</v>
      </c>
      <c r="B27">
        <v>2</v>
      </c>
      <c r="C27">
        <v>7</v>
      </c>
      <c r="D27" t="s">
        <v>7</v>
      </c>
      <c r="E27" s="13">
        <v>3</v>
      </c>
      <c r="F27" s="5">
        <v>2.8366666666667002</v>
      </c>
    </row>
    <row r="28" spans="1:6" x14ac:dyDescent="0.25">
      <c r="A28">
        <v>2015</v>
      </c>
      <c r="B28">
        <v>2</v>
      </c>
      <c r="C28">
        <v>14</v>
      </c>
      <c r="D28" t="s">
        <v>7</v>
      </c>
      <c r="E28" s="13">
        <v>3</v>
      </c>
      <c r="F28" s="5">
        <v>2.6633333333332998</v>
      </c>
    </row>
    <row r="29" spans="1:6" x14ac:dyDescent="0.25">
      <c r="A29">
        <v>2015</v>
      </c>
      <c r="B29">
        <v>2</v>
      </c>
      <c r="C29">
        <v>28</v>
      </c>
      <c r="D29" t="s">
        <v>7</v>
      </c>
      <c r="E29" s="13">
        <v>3</v>
      </c>
      <c r="F29" s="5">
        <v>1.7066666666667001</v>
      </c>
    </row>
    <row r="30" spans="1:6" x14ac:dyDescent="0.25">
      <c r="A30">
        <v>2015</v>
      </c>
      <c r="B30">
        <v>3</v>
      </c>
      <c r="C30">
        <v>0</v>
      </c>
      <c r="D30" t="s">
        <v>0</v>
      </c>
      <c r="E30" s="13">
        <v>3</v>
      </c>
      <c r="F30" s="5">
        <v>3.7866666666666999</v>
      </c>
    </row>
    <row r="31" spans="1:6" x14ac:dyDescent="0.25">
      <c r="A31">
        <v>2015</v>
      </c>
      <c r="B31">
        <v>3</v>
      </c>
      <c r="C31">
        <v>7</v>
      </c>
      <c r="D31" t="s">
        <v>0</v>
      </c>
      <c r="E31" s="13">
        <v>2</v>
      </c>
      <c r="F31" s="5">
        <v>3.59</v>
      </c>
    </row>
    <row r="32" spans="1:6" x14ac:dyDescent="0.25">
      <c r="A32">
        <v>2015</v>
      </c>
      <c r="B32">
        <v>3</v>
      </c>
      <c r="C32">
        <v>14</v>
      </c>
      <c r="D32" t="s">
        <v>0</v>
      </c>
      <c r="E32" s="13">
        <v>2</v>
      </c>
      <c r="F32" s="5">
        <v>2.96</v>
      </c>
    </row>
    <row r="33" spans="1:6" x14ac:dyDescent="0.25">
      <c r="A33">
        <v>2015</v>
      </c>
      <c r="B33">
        <v>3</v>
      </c>
      <c r="C33">
        <v>28</v>
      </c>
      <c r="D33" t="s">
        <v>0</v>
      </c>
      <c r="E33" s="13">
        <v>3</v>
      </c>
      <c r="F33" s="5">
        <v>2.2999999999999998</v>
      </c>
    </row>
    <row r="34" spans="1:6" x14ac:dyDescent="0.25">
      <c r="A34">
        <v>2015</v>
      </c>
      <c r="B34">
        <v>3</v>
      </c>
      <c r="C34">
        <v>0</v>
      </c>
      <c r="D34" t="s">
        <v>5</v>
      </c>
      <c r="E34" s="13">
        <v>3</v>
      </c>
      <c r="F34" s="5">
        <v>3.59</v>
      </c>
    </row>
    <row r="35" spans="1:6" x14ac:dyDescent="0.25">
      <c r="A35">
        <v>2015</v>
      </c>
      <c r="B35">
        <v>3</v>
      </c>
      <c r="C35">
        <v>7</v>
      </c>
      <c r="D35" t="s">
        <v>5</v>
      </c>
      <c r="E35" s="13">
        <v>3</v>
      </c>
      <c r="F35" s="5">
        <v>3.47</v>
      </c>
    </row>
    <row r="36" spans="1:6" x14ac:dyDescent="0.25">
      <c r="A36">
        <v>2015</v>
      </c>
      <c r="B36">
        <v>3</v>
      </c>
      <c r="C36">
        <v>14</v>
      </c>
      <c r="D36" t="s">
        <v>5</v>
      </c>
      <c r="E36" s="13">
        <v>3</v>
      </c>
      <c r="F36" s="5">
        <v>3.1766666666667001</v>
      </c>
    </row>
    <row r="37" spans="1:6" x14ac:dyDescent="0.25">
      <c r="A37">
        <v>2015</v>
      </c>
      <c r="B37">
        <v>3</v>
      </c>
      <c r="C37">
        <v>28</v>
      </c>
      <c r="D37" t="s">
        <v>5</v>
      </c>
      <c r="E37" s="13">
        <v>3</v>
      </c>
      <c r="F37" s="5">
        <v>1.7333333333333001</v>
      </c>
    </row>
    <row r="38" spans="1:6" x14ac:dyDescent="0.25">
      <c r="A38">
        <v>2015</v>
      </c>
      <c r="B38">
        <v>3</v>
      </c>
      <c r="C38">
        <v>0</v>
      </c>
      <c r="D38" t="s">
        <v>6</v>
      </c>
      <c r="E38" s="13">
        <v>3</v>
      </c>
      <c r="F38" s="5">
        <v>3.4066666666667</v>
      </c>
    </row>
    <row r="39" spans="1:6" x14ac:dyDescent="0.25">
      <c r="A39">
        <v>2015</v>
      </c>
      <c r="B39">
        <v>3</v>
      </c>
      <c r="C39">
        <v>7</v>
      </c>
      <c r="D39" t="s">
        <v>6</v>
      </c>
      <c r="E39" s="13">
        <v>2</v>
      </c>
      <c r="F39" s="5">
        <v>3.2650000000000001</v>
      </c>
    </row>
    <row r="40" spans="1:6" x14ac:dyDescent="0.25">
      <c r="A40">
        <v>2015</v>
      </c>
      <c r="B40">
        <v>3</v>
      </c>
      <c r="C40">
        <v>14</v>
      </c>
      <c r="D40" t="s">
        <v>6</v>
      </c>
      <c r="E40" s="13">
        <v>2</v>
      </c>
      <c r="F40" s="5">
        <v>3.08</v>
      </c>
    </row>
    <row r="41" spans="1:6" x14ac:dyDescent="0.25">
      <c r="A41">
        <v>2015</v>
      </c>
      <c r="B41">
        <v>3</v>
      </c>
      <c r="C41">
        <v>28</v>
      </c>
      <c r="D41" t="s">
        <v>6</v>
      </c>
      <c r="E41" s="13">
        <v>3</v>
      </c>
      <c r="F41" s="5">
        <v>3.1</v>
      </c>
    </row>
    <row r="42" spans="1:6" x14ac:dyDescent="0.25">
      <c r="A42">
        <v>2015</v>
      </c>
      <c r="B42">
        <v>3</v>
      </c>
      <c r="C42">
        <v>0</v>
      </c>
      <c r="D42" t="s">
        <v>7</v>
      </c>
      <c r="E42" s="13">
        <v>3</v>
      </c>
      <c r="F42" s="5">
        <v>3.9733333333332999</v>
      </c>
    </row>
    <row r="43" spans="1:6" x14ac:dyDescent="0.25">
      <c r="A43">
        <v>2015</v>
      </c>
      <c r="B43">
        <v>3</v>
      </c>
      <c r="C43">
        <v>7</v>
      </c>
      <c r="D43" t="s">
        <v>7</v>
      </c>
      <c r="E43" s="13">
        <v>3</v>
      </c>
      <c r="F43" s="5">
        <v>2.9166666666666998</v>
      </c>
    </row>
    <row r="44" spans="1:6" x14ac:dyDescent="0.25">
      <c r="A44">
        <v>2015</v>
      </c>
      <c r="B44">
        <v>3</v>
      </c>
      <c r="C44">
        <v>14</v>
      </c>
      <c r="D44" t="s">
        <v>7</v>
      </c>
      <c r="E44" s="13">
        <v>3</v>
      </c>
      <c r="F44" s="5">
        <v>2.7866666666666999</v>
      </c>
    </row>
    <row r="45" spans="1:6" x14ac:dyDescent="0.25">
      <c r="A45">
        <v>2015</v>
      </c>
      <c r="B45">
        <v>3</v>
      </c>
      <c r="C45">
        <v>28</v>
      </c>
      <c r="D45" t="s">
        <v>7</v>
      </c>
      <c r="E45" s="13">
        <v>3</v>
      </c>
      <c r="F45" s="5">
        <v>2.7333333333333001</v>
      </c>
    </row>
    <row r="46" spans="1:6" x14ac:dyDescent="0.25">
      <c r="A46">
        <v>2015</v>
      </c>
      <c r="B46">
        <v>5</v>
      </c>
      <c r="C46">
        <v>0</v>
      </c>
      <c r="D46" t="s">
        <v>0</v>
      </c>
      <c r="E46" s="13">
        <v>3</v>
      </c>
      <c r="F46" s="5">
        <v>3.83</v>
      </c>
    </row>
    <row r="47" spans="1:6" x14ac:dyDescent="0.25">
      <c r="A47">
        <v>2015</v>
      </c>
      <c r="B47">
        <v>5</v>
      </c>
      <c r="C47">
        <v>7</v>
      </c>
      <c r="D47" t="s">
        <v>0</v>
      </c>
      <c r="E47" s="13">
        <v>3</v>
      </c>
      <c r="F47" s="5">
        <v>3.4133333333332998</v>
      </c>
    </row>
    <row r="48" spans="1:6" x14ac:dyDescent="0.25">
      <c r="A48">
        <v>2015</v>
      </c>
      <c r="B48">
        <v>5</v>
      </c>
      <c r="C48">
        <v>14</v>
      </c>
      <c r="D48" t="s">
        <v>0</v>
      </c>
      <c r="E48" s="13">
        <v>3</v>
      </c>
      <c r="F48" s="5">
        <v>3.2766666666667001</v>
      </c>
    </row>
    <row r="49" spans="1:6" x14ac:dyDescent="0.25">
      <c r="A49">
        <v>2015</v>
      </c>
      <c r="B49">
        <v>5</v>
      </c>
      <c r="C49">
        <v>28</v>
      </c>
      <c r="D49" t="s">
        <v>0</v>
      </c>
      <c r="E49" s="13">
        <v>3</v>
      </c>
      <c r="F49" s="5">
        <v>2.2999999999999998</v>
      </c>
    </row>
    <row r="50" spans="1:6" x14ac:dyDescent="0.25">
      <c r="A50">
        <v>2015</v>
      </c>
      <c r="B50">
        <v>5</v>
      </c>
      <c r="C50">
        <v>0</v>
      </c>
      <c r="D50" t="s">
        <v>5</v>
      </c>
      <c r="E50" s="13">
        <v>3</v>
      </c>
      <c r="F50" s="5">
        <v>4.0066666666666997</v>
      </c>
    </row>
    <row r="51" spans="1:6" x14ac:dyDescent="0.25">
      <c r="A51">
        <v>2015</v>
      </c>
      <c r="B51">
        <v>5</v>
      </c>
      <c r="C51">
        <v>7</v>
      </c>
      <c r="D51" t="s">
        <v>5</v>
      </c>
      <c r="E51" s="13">
        <v>3</v>
      </c>
      <c r="F51" s="5">
        <v>3.6366666666667</v>
      </c>
    </row>
    <row r="52" spans="1:6" x14ac:dyDescent="0.25">
      <c r="A52">
        <v>2015</v>
      </c>
      <c r="B52">
        <v>5</v>
      </c>
      <c r="C52">
        <v>14</v>
      </c>
      <c r="D52" t="s">
        <v>5</v>
      </c>
      <c r="E52" s="13">
        <v>3</v>
      </c>
      <c r="F52" s="5">
        <v>3.1566666666667</v>
      </c>
    </row>
    <row r="53" spans="1:6" x14ac:dyDescent="0.25">
      <c r="A53">
        <v>2015</v>
      </c>
      <c r="B53">
        <v>5</v>
      </c>
      <c r="C53">
        <v>28</v>
      </c>
      <c r="D53" t="s">
        <v>5</v>
      </c>
      <c r="E53" s="13">
        <v>3</v>
      </c>
      <c r="F53" s="5">
        <v>2.7133333333333001</v>
      </c>
    </row>
    <row r="54" spans="1:6" x14ac:dyDescent="0.25">
      <c r="A54">
        <v>2015</v>
      </c>
      <c r="B54">
        <v>5</v>
      </c>
      <c r="C54">
        <v>0</v>
      </c>
      <c r="D54" t="s">
        <v>6</v>
      </c>
      <c r="E54" s="13">
        <v>3</v>
      </c>
      <c r="F54" s="5">
        <v>3.7633333333332999</v>
      </c>
    </row>
    <row r="55" spans="1:6" x14ac:dyDescent="0.25">
      <c r="A55">
        <v>2015</v>
      </c>
      <c r="B55">
        <v>5</v>
      </c>
      <c r="C55">
        <v>7</v>
      </c>
      <c r="D55" t="s">
        <v>6</v>
      </c>
      <c r="E55" s="13">
        <v>3</v>
      </c>
      <c r="F55" s="5">
        <v>3.47</v>
      </c>
    </row>
    <row r="56" spans="1:6" x14ac:dyDescent="0.25">
      <c r="A56">
        <v>2015</v>
      </c>
      <c r="B56">
        <v>5</v>
      </c>
      <c r="C56">
        <v>14</v>
      </c>
      <c r="D56" t="s">
        <v>6</v>
      </c>
      <c r="E56" s="13">
        <v>3</v>
      </c>
      <c r="F56" s="5">
        <v>2.88</v>
      </c>
    </row>
    <row r="57" spans="1:6" x14ac:dyDescent="0.25">
      <c r="A57">
        <v>2015</v>
      </c>
      <c r="B57">
        <v>5</v>
      </c>
      <c r="C57">
        <v>28</v>
      </c>
      <c r="D57" t="s">
        <v>6</v>
      </c>
      <c r="E57" s="13">
        <v>3</v>
      </c>
      <c r="F57" s="5">
        <v>3.0333333333332999</v>
      </c>
    </row>
    <row r="58" spans="1:6" x14ac:dyDescent="0.25">
      <c r="A58">
        <v>2015</v>
      </c>
      <c r="B58">
        <v>5</v>
      </c>
      <c r="C58">
        <v>0</v>
      </c>
      <c r="D58" t="s">
        <v>7</v>
      </c>
      <c r="E58" s="13">
        <v>3</v>
      </c>
      <c r="F58" s="5">
        <v>3.4666666666667001</v>
      </c>
    </row>
    <row r="59" spans="1:6" x14ac:dyDescent="0.25">
      <c r="A59">
        <v>2015</v>
      </c>
      <c r="B59">
        <v>5</v>
      </c>
      <c r="C59">
        <v>7</v>
      </c>
      <c r="D59" t="s">
        <v>7</v>
      </c>
      <c r="E59" s="13">
        <v>3</v>
      </c>
      <c r="F59" s="5">
        <v>2.91</v>
      </c>
    </row>
    <row r="60" spans="1:6" x14ac:dyDescent="0.25">
      <c r="A60">
        <v>2015</v>
      </c>
      <c r="B60">
        <v>5</v>
      </c>
      <c r="C60">
        <v>14</v>
      </c>
      <c r="D60" t="s">
        <v>7</v>
      </c>
      <c r="E60" s="13">
        <v>3</v>
      </c>
      <c r="F60" s="5">
        <v>2.65</v>
      </c>
    </row>
    <row r="61" spans="1:6" x14ac:dyDescent="0.25">
      <c r="A61">
        <v>2015</v>
      </c>
      <c r="B61">
        <v>5</v>
      </c>
      <c r="C61">
        <v>28</v>
      </c>
      <c r="D61" t="s">
        <v>7</v>
      </c>
      <c r="E61" s="13">
        <v>3</v>
      </c>
      <c r="F61" s="5">
        <v>1.95</v>
      </c>
    </row>
    <row r="62" spans="1:6" x14ac:dyDescent="0.25">
      <c r="A62">
        <v>2015</v>
      </c>
      <c r="B62">
        <v>6</v>
      </c>
      <c r="C62">
        <v>0</v>
      </c>
      <c r="D62" t="s">
        <v>0</v>
      </c>
      <c r="E62" s="13">
        <v>3</v>
      </c>
      <c r="F62" s="5">
        <v>3.91</v>
      </c>
    </row>
    <row r="63" spans="1:6" x14ac:dyDescent="0.25">
      <c r="A63">
        <v>2015</v>
      </c>
      <c r="B63">
        <v>6</v>
      </c>
      <c r="C63">
        <v>14</v>
      </c>
      <c r="D63" t="s">
        <v>0</v>
      </c>
      <c r="E63" s="13">
        <v>1</v>
      </c>
      <c r="F63" s="5">
        <v>3.65</v>
      </c>
    </row>
    <row r="64" spans="1:6" x14ac:dyDescent="0.25">
      <c r="A64">
        <v>2015</v>
      </c>
      <c r="B64">
        <v>6</v>
      </c>
      <c r="C64">
        <v>28</v>
      </c>
      <c r="D64" t="s">
        <v>0</v>
      </c>
      <c r="E64" s="13">
        <v>2</v>
      </c>
      <c r="F64" s="5">
        <v>3.15</v>
      </c>
    </row>
    <row r="65" spans="1:6" x14ac:dyDescent="0.25">
      <c r="A65">
        <v>2015</v>
      </c>
      <c r="B65">
        <v>6</v>
      </c>
      <c r="C65">
        <v>0</v>
      </c>
      <c r="D65" t="s">
        <v>5</v>
      </c>
      <c r="E65" s="13">
        <v>3</v>
      </c>
      <c r="F65" s="5">
        <v>3.99</v>
      </c>
    </row>
    <row r="66" spans="1:6" x14ac:dyDescent="0.25">
      <c r="A66">
        <v>2015</v>
      </c>
      <c r="B66">
        <v>6</v>
      </c>
      <c r="C66">
        <v>7</v>
      </c>
      <c r="D66" t="s">
        <v>5</v>
      </c>
      <c r="E66" s="13">
        <v>3</v>
      </c>
      <c r="F66" s="5">
        <v>3.65</v>
      </c>
    </row>
    <row r="67" spans="1:6" x14ac:dyDescent="0.25">
      <c r="A67">
        <v>2015</v>
      </c>
      <c r="B67">
        <v>6</v>
      </c>
      <c r="C67">
        <v>14</v>
      </c>
      <c r="D67" t="s">
        <v>5</v>
      </c>
      <c r="E67" s="13">
        <v>3</v>
      </c>
      <c r="F67" s="5">
        <v>3.1833333333332998</v>
      </c>
    </row>
    <row r="68" spans="1:6" x14ac:dyDescent="0.25">
      <c r="A68">
        <v>2015</v>
      </c>
      <c r="B68">
        <v>6</v>
      </c>
      <c r="C68">
        <v>28</v>
      </c>
      <c r="D68" t="s">
        <v>5</v>
      </c>
      <c r="E68" s="13">
        <v>3</v>
      </c>
      <c r="F68" s="5">
        <v>2.7966666666667002</v>
      </c>
    </row>
    <row r="69" spans="1:6" x14ac:dyDescent="0.25">
      <c r="A69">
        <v>2015</v>
      </c>
      <c r="B69">
        <v>6</v>
      </c>
      <c r="C69">
        <v>0</v>
      </c>
      <c r="D69" t="s">
        <v>6</v>
      </c>
      <c r="E69" s="13">
        <v>3</v>
      </c>
      <c r="F69" s="5">
        <v>3.7533333333333001</v>
      </c>
    </row>
    <row r="70" spans="1:6" x14ac:dyDescent="0.25">
      <c r="A70">
        <v>2015</v>
      </c>
      <c r="B70">
        <v>6</v>
      </c>
      <c r="C70">
        <v>7</v>
      </c>
      <c r="D70" t="s">
        <v>6</v>
      </c>
      <c r="E70" s="13">
        <v>3</v>
      </c>
      <c r="F70" s="5">
        <v>3.89</v>
      </c>
    </row>
    <row r="71" spans="1:6" x14ac:dyDescent="0.25">
      <c r="A71">
        <v>2015</v>
      </c>
      <c r="B71">
        <v>6</v>
      </c>
      <c r="C71">
        <v>14</v>
      </c>
      <c r="D71" t="s">
        <v>6</v>
      </c>
      <c r="E71" s="13">
        <v>2</v>
      </c>
      <c r="F71" s="5">
        <v>3.52</v>
      </c>
    </row>
    <row r="72" spans="1:6" x14ac:dyDescent="0.25">
      <c r="A72">
        <v>2015</v>
      </c>
      <c r="B72">
        <v>6</v>
      </c>
      <c r="C72">
        <v>0</v>
      </c>
      <c r="D72" t="s">
        <v>7</v>
      </c>
      <c r="E72" s="13">
        <v>3</v>
      </c>
      <c r="F72" s="5">
        <v>3.5249999999999999</v>
      </c>
    </row>
    <row r="73" spans="1:6" x14ac:dyDescent="0.25">
      <c r="A73">
        <v>2015</v>
      </c>
      <c r="B73">
        <v>6</v>
      </c>
      <c r="C73">
        <v>7</v>
      </c>
      <c r="D73" t="s">
        <v>7</v>
      </c>
      <c r="E73" s="13">
        <v>3</v>
      </c>
      <c r="F73" s="5">
        <v>2.9933333333332999</v>
      </c>
    </row>
    <row r="74" spans="1:6" x14ac:dyDescent="0.25">
      <c r="A74">
        <v>2015</v>
      </c>
      <c r="B74">
        <v>6</v>
      </c>
      <c r="C74">
        <v>14</v>
      </c>
      <c r="D74" t="s">
        <v>7</v>
      </c>
      <c r="E74" s="13">
        <v>3</v>
      </c>
      <c r="F74" s="5">
        <v>3.26</v>
      </c>
    </row>
    <row r="75" spans="1:6" x14ac:dyDescent="0.25">
      <c r="A75">
        <v>2015</v>
      </c>
      <c r="B75">
        <v>6</v>
      </c>
      <c r="C75">
        <v>28</v>
      </c>
      <c r="D75" t="s">
        <v>7</v>
      </c>
      <c r="E75" s="13">
        <v>3</v>
      </c>
      <c r="F75" s="5">
        <v>3.12</v>
      </c>
    </row>
    <row r="76" spans="1:6" x14ac:dyDescent="0.25">
      <c r="A76">
        <v>2015</v>
      </c>
      <c r="B76">
        <v>9</v>
      </c>
      <c r="C76">
        <v>0</v>
      </c>
      <c r="D76" t="s">
        <v>5</v>
      </c>
      <c r="E76" s="13">
        <v>3</v>
      </c>
      <c r="F76" s="5">
        <v>3.9233333333333</v>
      </c>
    </row>
    <row r="77" spans="1:6" x14ac:dyDescent="0.25">
      <c r="A77">
        <v>2015</v>
      </c>
      <c r="B77">
        <v>9</v>
      </c>
      <c r="C77">
        <v>7</v>
      </c>
      <c r="D77" t="s">
        <v>5</v>
      </c>
      <c r="E77" s="13">
        <v>3</v>
      </c>
      <c r="F77" s="5">
        <v>3.22</v>
      </c>
    </row>
    <row r="78" spans="1:6" x14ac:dyDescent="0.25">
      <c r="A78">
        <v>2015</v>
      </c>
      <c r="B78">
        <v>9</v>
      </c>
      <c r="C78">
        <v>14</v>
      </c>
      <c r="D78" t="s">
        <v>5</v>
      </c>
      <c r="E78" s="13">
        <v>3</v>
      </c>
      <c r="F78" s="5">
        <v>2.64</v>
      </c>
    </row>
    <row r="79" spans="1:6" x14ac:dyDescent="0.25">
      <c r="A79">
        <v>2015</v>
      </c>
      <c r="B79">
        <v>9</v>
      </c>
      <c r="C79">
        <v>28</v>
      </c>
      <c r="D79" t="s">
        <v>5</v>
      </c>
      <c r="E79" s="13">
        <v>3</v>
      </c>
      <c r="F79" s="5">
        <v>2.3333333333333002</v>
      </c>
    </row>
    <row r="80" spans="1:6" x14ac:dyDescent="0.25">
      <c r="A80">
        <v>2015</v>
      </c>
      <c r="B80">
        <v>9</v>
      </c>
      <c r="C80">
        <v>0</v>
      </c>
      <c r="D80" t="s">
        <v>7</v>
      </c>
      <c r="E80" s="13">
        <v>3</v>
      </c>
      <c r="F80" s="5">
        <v>3.53</v>
      </c>
    </row>
    <row r="81" spans="1:6" x14ac:dyDescent="0.25">
      <c r="A81">
        <v>2015</v>
      </c>
      <c r="B81">
        <v>9</v>
      </c>
      <c r="C81">
        <v>7</v>
      </c>
      <c r="D81" t="s">
        <v>7</v>
      </c>
      <c r="E81" s="13">
        <v>3</v>
      </c>
      <c r="F81" s="5">
        <v>2.7566666666667001</v>
      </c>
    </row>
    <row r="82" spans="1:6" x14ac:dyDescent="0.25">
      <c r="A82">
        <v>2015</v>
      </c>
      <c r="B82">
        <v>9</v>
      </c>
      <c r="C82">
        <v>14</v>
      </c>
      <c r="D82" t="s">
        <v>7</v>
      </c>
      <c r="E82" s="13">
        <v>3</v>
      </c>
      <c r="F82" s="5">
        <v>1.89</v>
      </c>
    </row>
    <row r="83" spans="1:6" x14ac:dyDescent="0.25">
      <c r="A83">
        <v>2015</v>
      </c>
      <c r="B83">
        <v>9</v>
      </c>
      <c r="C83">
        <v>28</v>
      </c>
      <c r="D83" t="s">
        <v>7</v>
      </c>
      <c r="E83" s="13">
        <v>3</v>
      </c>
      <c r="F83" s="5">
        <v>0.5</v>
      </c>
    </row>
    <row r="84" spans="1:6" x14ac:dyDescent="0.25">
      <c r="A84">
        <v>2015</v>
      </c>
      <c r="B84">
        <v>10</v>
      </c>
      <c r="C84">
        <v>0</v>
      </c>
      <c r="D84" t="s">
        <v>0</v>
      </c>
      <c r="E84" s="13">
        <v>3</v>
      </c>
      <c r="F84" s="5">
        <v>3.75</v>
      </c>
    </row>
    <row r="85" spans="1:6" x14ac:dyDescent="0.25">
      <c r="A85">
        <v>2015</v>
      </c>
      <c r="B85">
        <v>10</v>
      </c>
      <c r="C85">
        <v>7</v>
      </c>
      <c r="D85" t="s">
        <v>0</v>
      </c>
      <c r="E85" s="13">
        <v>3</v>
      </c>
      <c r="F85" s="5">
        <v>3.0533333333332999</v>
      </c>
    </row>
    <row r="86" spans="1:6" x14ac:dyDescent="0.25">
      <c r="A86">
        <v>2015</v>
      </c>
      <c r="B86">
        <v>10</v>
      </c>
      <c r="C86">
        <v>14</v>
      </c>
      <c r="D86" t="s">
        <v>0</v>
      </c>
      <c r="E86" s="13">
        <v>3</v>
      </c>
      <c r="F86" s="5">
        <v>2.6733333333333</v>
      </c>
    </row>
    <row r="87" spans="1:6" x14ac:dyDescent="0.25">
      <c r="A87">
        <v>2015</v>
      </c>
      <c r="B87">
        <v>10</v>
      </c>
      <c r="C87">
        <v>28</v>
      </c>
      <c r="D87" t="s">
        <v>0</v>
      </c>
      <c r="E87" s="13">
        <v>3</v>
      </c>
      <c r="F87" s="5">
        <v>1.86</v>
      </c>
    </row>
    <row r="88" spans="1:6" x14ac:dyDescent="0.25">
      <c r="A88">
        <v>2015</v>
      </c>
      <c r="B88">
        <v>10</v>
      </c>
      <c r="C88">
        <v>0</v>
      </c>
      <c r="D88" t="s">
        <v>5</v>
      </c>
      <c r="E88" s="13">
        <v>2</v>
      </c>
      <c r="F88" s="5">
        <v>4.0549999999999997</v>
      </c>
    </row>
    <row r="89" spans="1:6" x14ac:dyDescent="0.25">
      <c r="A89">
        <v>2015</v>
      </c>
      <c r="B89">
        <v>10</v>
      </c>
      <c r="C89">
        <v>7</v>
      </c>
      <c r="D89" t="s">
        <v>5</v>
      </c>
      <c r="E89" s="13">
        <v>3</v>
      </c>
      <c r="F89" s="5">
        <v>3.5366666666666999</v>
      </c>
    </row>
    <row r="90" spans="1:6" x14ac:dyDescent="0.25">
      <c r="A90">
        <v>2015</v>
      </c>
      <c r="B90">
        <v>10</v>
      </c>
      <c r="C90">
        <v>14</v>
      </c>
      <c r="D90" t="s">
        <v>5</v>
      </c>
      <c r="E90" s="13">
        <v>3</v>
      </c>
      <c r="F90" s="5">
        <v>2.02</v>
      </c>
    </row>
    <row r="91" spans="1:6" x14ac:dyDescent="0.25">
      <c r="A91">
        <v>2015</v>
      </c>
      <c r="B91">
        <v>10</v>
      </c>
      <c r="C91">
        <v>28</v>
      </c>
      <c r="D91" t="s">
        <v>5</v>
      </c>
      <c r="E91" s="13">
        <v>3</v>
      </c>
      <c r="F91" s="5">
        <v>2.02</v>
      </c>
    </row>
    <row r="92" spans="1:6" x14ac:dyDescent="0.25">
      <c r="A92">
        <v>2015</v>
      </c>
      <c r="B92">
        <v>10</v>
      </c>
      <c r="C92">
        <v>0</v>
      </c>
      <c r="D92" t="s">
        <v>6</v>
      </c>
      <c r="E92" s="13">
        <v>3</v>
      </c>
      <c r="F92" s="5">
        <v>3.4</v>
      </c>
    </row>
    <row r="93" spans="1:6" x14ac:dyDescent="0.25">
      <c r="A93">
        <v>2015</v>
      </c>
      <c r="B93">
        <v>10</v>
      </c>
      <c r="C93">
        <v>7</v>
      </c>
      <c r="D93" t="s">
        <v>6</v>
      </c>
      <c r="E93" s="13">
        <v>3</v>
      </c>
      <c r="F93" s="5">
        <v>3.08</v>
      </c>
    </row>
    <row r="94" spans="1:6" x14ac:dyDescent="0.25">
      <c r="A94">
        <v>2015</v>
      </c>
      <c r="B94">
        <v>10</v>
      </c>
      <c r="C94">
        <v>14</v>
      </c>
      <c r="D94" t="s">
        <v>6</v>
      </c>
      <c r="E94" s="13">
        <v>3</v>
      </c>
      <c r="F94" s="5">
        <v>3.3233333333332999</v>
      </c>
    </row>
    <row r="95" spans="1:6" x14ac:dyDescent="0.25">
      <c r="A95">
        <v>2015</v>
      </c>
      <c r="B95">
        <v>10</v>
      </c>
      <c r="C95">
        <v>28</v>
      </c>
      <c r="D95" t="s">
        <v>6</v>
      </c>
      <c r="E95" s="13">
        <v>3</v>
      </c>
      <c r="F95" s="5">
        <v>2.89</v>
      </c>
    </row>
    <row r="96" spans="1:6" x14ac:dyDescent="0.25">
      <c r="A96">
        <v>2015</v>
      </c>
      <c r="B96">
        <v>10</v>
      </c>
      <c r="C96">
        <v>0</v>
      </c>
      <c r="D96" t="s">
        <v>7</v>
      </c>
      <c r="E96" s="13">
        <v>3</v>
      </c>
      <c r="F96" s="5">
        <v>3.42</v>
      </c>
    </row>
    <row r="97" spans="1:6" x14ac:dyDescent="0.25">
      <c r="A97">
        <v>2015</v>
      </c>
      <c r="B97">
        <v>10</v>
      </c>
      <c r="C97">
        <v>7</v>
      </c>
      <c r="D97" t="s">
        <v>7</v>
      </c>
      <c r="E97" s="13">
        <v>2</v>
      </c>
      <c r="F97" s="5">
        <v>2.2599999999999998</v>
      </c>
    </row>
    <row r="98" spans="1:6" x14ac:dyDescent="0.25">
      <c r="A98">
        <v>2015</v>
      </c>
      <c r="B98">
        <v>10</v>
      </c>
      <c r="C98">
        <v>14</v>
      </c>
      <c r="D98" t="s">
        <v>7</v>
      </c>
      <c r="E98" s="13">
        <v>3</v>
      </c>
      <c r="F98" s="5">
        <v>2.0433333333333001</v>
      </c>
    </row>
    <row r="99" spans="1:6" x14ac:dyDescent="0.25">
      <c r="A99">
        <v>2015</v>
      </c>
      <c r="B99">
        <v>10</v>
      </c>
      <c r="C99">
        <v>28</v>
      </c>
      <c r="D99" t="s">
        <v>7</v>
      </c>
      <c r="E99" s="13">
        <v>2</v>
      </c>
      <c r="F99" s="5">
        <v>1.365</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opLeftCell="D1" workbookViewId="0">
      <selection activeCell="O31" sqref="O31"/>
    </sheetView>
  </sheetViews>
  <sheetFormatPr defaultRowHeight="15" x14ac:dyDescent="0.25"/>
  <cols>
    <col min="3" max="4" width="11.42578125" customWidth="1"/>
    <col min="5" max="5" width="10.5703125" customWidth="1"/>
    <col min="6" max="6" width="11" customWidth="1"/>
    <col min="7" max="7" width="12.28515625" customWidth="1"/>
    <col min="8" max="8" width="13.85546875" customWidth="1"/>
    <col min="9" max="9" width="17.28515625" customWidth="1"/>
  </cols>
  <sheetData>
    <row r="1" spans="1:9" ht="17.25" x14ac:dyDescent="0.25">
      <c r="A1" s="2" t="s">
        <v>110</v>
      </c>
      <c r="B1" s="2" t="s">
        <v>4</v>
      </c>
      <c r="C1" s="14" t="s">
        <v>121</v>
      </c>
      <c r="D1" s="14" t="s">
        <v>122</v>
      </c>
      <c r="E1" s="14" t="s">
        <v>123</v>
      </c>
      <c r="F1" s="14" t="s">
        <v>9</v>
      </c>
      <c r="G1" s="14" t="s">
        <v>10</v>
      </c>
      <c r="H1" s="14" t="s">
        <v>11</v>
      </c>
      <c r="I1" s="14" t="s">
        <v>12</v>
      </c>
    </row>
    <row r="2" spans="1:9" x14ac:dyDescent="0.25">
      <c r="A2">
        <v>2015</v>
      </c>
      <c r="B2">
        <v>1</v>
      </c>
      <c r="C2" s="15">
        <v>2</v>
      </c>
      <c r="D2" s="15">
        <v>3</v>
      </c>
      <c r="E2" s="16">
        <v>11</v>
      </c>
      <c r="F2" s="16">
        <v>6.79</v>
      </c>
      <c r="G2" s="16">
        <v>11.833333333000001</v>
      </c>
      <c r="H2" s="16">
        <v>3.41</v>
      </c>
      <c r="I2" s="16">
        <v>0.13500000000000001</v>
      </c>
    </row>
    <row r="3" spans="1:9" x14ac:dyDescent="0.25">
      <c r="A3">
        <v>2015</v>
      </c>
      <c r="B3">
        <v>1</v>
      </c>
      <c r="C3" s="15">
        <v>3</v>
      </c>
      <c r="D3" s="15">
        <v>3</v>
      </c>
      <c r="E3" s="16">
        <v>13</v>
      </c>
      <c r="F3" s="16">
        <v>6.9566666667000003</v>
      </c>
      <c r="G3" s="16">
        <v>12.1</v>
      </c>
      <c r="H3" s="16">
        <v>3.03</v>
      </c>
      <c r="I3" s="16">
        <v>5.0000000000000001E-3</v>
      </c>
    </row>
    <row r="4" spans="1:9" x14ac:dyDescent="0.25">
      <c r="A4">
        <v>2015</v>
      </c>
      <c r="B4">
        <v>1</v>
      </c>
      <c r="C4" s="15">
        <v>4</v>
      </c>
      <c r="D4" s="15">
        <v>3</v>
      </c>
      <c r="E4" s="16">
        <v>11.5</v>
      </c>
      <c r="F4" s="16">
        <v>6.3333333332999997</v>
      </c>
      <c r="G4" s="16">
        <v>14</v>
      </c>
      <c r="H4" s="16"/>
      <c r="I4" s="16"/>
    </row>
    <row r="5" spans="1:9" x14ac:dyDescent="0.25">
      <c r="A5">
        <v>2015</v>
      </c>
      <c r="B5">
        <v>2</v>
      </c>
      <c r="C5" s="15">
        <v>2</v>
      </c>
      <c r="D5" s="15">
        <v>6</v>
      </c>
      <c r="E5" s="16">
        <v>12</v>
      </c>
      <c r="F5" s="16">
        <v>6.04</v>
      </c>
      <c r="G5" s="16">
        <v>17.305555556000002</v>
      </c>
      <c r="H5" s="16">
        <v>1.2666666666999999</v>
      </c>
      <c r="I5" s="16">
        <v>8.6666666700000006E-2</v>
      </c>
    </row>
    <row r="6" spans="1:9" x14ac:dyDescent="0.25">
      <c r="A6">
        <v>2015</v>
      </c>
      <c r="B6">
        <v>2</v>
      </c>
      <c r="C6" s="15">
        <v>3</v>
      </c>
      <c r="D6" s="15">
        <v>6</v>
      </c>
      <c r="E6" s="16">
        <v>12.25</v>
      </c>
      <c r="F6" s="16">
        <v>6.3416666667000001</v>
      </c>
      <c r="G6" s="16">
        <v>18</v>
      </c>
      <c r="H6" s="16">
        <v>2.2850000000000001</v>
      </c>
      <c r="I6" s="16">
        <v>0.44083333330000002</v>
      </c>
    </row>
    <row r="7" spans="1:9" x14ac:dyDescent="0.25">
      <c r="A7">
        <v>2015</v>
      </c>
      <c r="B7">
        <v>2</v>
      </c>
      <c r="C7" s="15">
        <v>4</v>
      </c>
      <c r="D7" s="15">
        <v>6</v>
      </c>
      <c r="E7" s="16">
        <v>11</v>
      </c>
      <c r="F7" s="16">
        <v>6.5716666666999997</v>
      </c>
      <c r="G7" s="16">
        <v>18.455555556</v>
      </c>
      <c r="H7" s="16"/>
      <c r="I7" s="16"/>
    </row>
    <row r="8" spans="1:9" x14ac:dyDescent="0.25">
      <c r="A8">
        <v>2015</v>
      </c>
      <c r="B8">
        <v>3</v>
      </c>
      <c r="C8" s="15">
        <v>2</v>
      </c>
      <c r="D8" s="15">
        <v>6</v>
      </c>
      <c r="E8" s="16">
        <v>15.083333333000001</v>
      </c>
      <c r="F8" s="16">
        <v>6.6150000000000002</v>
      </c>
      <c r="G8" s="16">
        <v>5.3</v>
      </c>
      <c r="H8" s="16">
        <v>1.2416666667</v>
      </c>
      <c r="I8" s="16">
        <v>0.44916666669999999</v>
      </c>
    </row>
    <row r="9" spans="1:9" x14ac:dyDescent="0.25">
      <c r="A9">
        <v>2015</v>
      </c>
      <c r="B9">
        <v>3</v>
      </c>
      <c r="C9" s="15">
        <v>3</v>
      </c>
      <c r="D9" s="15">
        <v>6</v>
      </c>
      <c r="E9" s="16">
        <v>13.5</v>
      </c>
      <c r="F9" s="16">
        <v>6.2350000000000003</v>
      </c>
      <c r="G9" s="16">
        <v>5.4833333333000001</v>
      </c>
      <c r="H9" s="16">
        <v>3.496</v>
      </c>
      <c r="I9" s="16">
        <v>4.5833333300000001E-2</v>
      </c>
    </row>
    <row r="10" spans="1:9" x14ac:dyDescent="0.25">
      <c r="A10">
        <v>2015</v>
      </c>
      <c r="B10">
        <v>3</v>
      </c>
      <c r="C10" s="15">
        <v>4</v>
      </c>
      <c r="D10" s="15">
        <v>6</v>
      </c>
      <c r="E10" s="16">
        <v>13.75</v>
      </c>
      <c r="F10" s="16">
        <v>6.6983333332999999</v>
      </c>
      <c r="G10" s="16">
        <v>9.3166666666999998</v>
      </c>
      <c r="H10" s="16"/>
      <c r="I10" s="16"/>
    </row>
    <row r="11" spans="1:9" x14ac:dyDescent="0.25">
      <c r="A11">
        <v>2015</v>
      </c>
      <c r="B11">
        <v>5</v>
      </c>
      <c r="C11" s="15">
        <v>2</v>
      </c>
      <c r="D11" s="15">
        <v>6</v>
      </c>
      <c r="E11" s="16">
        <v>12</v>
      </c>
      <c r="F11" s="16">
        <v>6.39</v>
      </c>
      <c r="G11" s="16">
        <v>7.28</v>
      </c>
      <c r="H11" s="16">
        <v>5.4816666666999998</v>
      </c>
      <c r="I11" s="16">
        <v>0.17599999999999999</v>
      </c>
    </row>
    <row r="12" spans="1:9" x14ac:dyDescent="0.25">
      <c r="A12">
        <v>2015</v>
      </c>
      <c r="B12">
        <v>5</v>
      </c>
      <c r="C12" s="15">
        <v>3</v>
      </c>
      <c r="D12" s="15">
        <v>6</v>
      </c>
      <c r="E12" s="16">
        <v>13.2</v>
      </c>
      <c r="F12" s="16">
        <v>6.2216666667</v>
      </c>
      <c r="G12" s="16">
        <v>6.37</v>
      </c>
      <c r="H12" s="16">
        <v>3.9239999999999999</v>
      </c>
      <c r="I12" s="16">
        <v>9.5000000000000001E-2</v>
      </c>
    </row>
    <row r="13" spans="1:9" x14ac:dyDescent="0.25">
      <c r="A13">
        <v>2015</v>
      </c>
      <c r="B13">
        <v>5</v>
      </c>
      <c r="C13" s="15">
        <v>4</v>
      </c>
      <c r="D13" s="15">
        <v>6</v>
      </c>
      <c r="E13" s="16">
        <v>12.583333333000001</v>
      </c>
      <c r="F13" s="16">
        <v>6.7433333332999998</v>
      </c>
      <c r="G13" s="16">
        <v>7.3</v>
      </c>
      <c r="H13" s="16"/>
      <c r="I13" s="16"/>
    </row>
    <row r="14" spans="1:9" x14ac:dyDescent="0.25">
      <c r="A14">
        <v>2015</v>
      </c>
      <c r="B14">
        <v>6</v>
      </c>
      <c r="C14" s="15">
        <v>2</v>
      </c>
      <c r="D14" s="15">
        <v>6</v>
      </c>
      <c r="E14" s="16">
        <v>13.583333333000001</v>
      </c>
      <c r="F14" s="16">
        <v>5.9066666666999996</v>
      </c>
      <c r="G14" s="16">
        <v>7.8333333332999997</v>
      </c>
      <c r="H14" s="16">
        <v>2.58</v>
      </c>
      <c r="I14" s="16">
        <v>0.2666666667</v>
      </c>
    </row>
    <row r="15" spans="1:9" x14ac:dyDescent="0.25">
      <c r="A15">
        <v>2015</v>
      </c>
      <c r="B15">
        <v>6</v>
      </c>
      <c r="C15" s="15">
        <v>3</v>
      </c>
      <c r="D15" s="15">
        <v>6</v>
      </c>
      <c r="E15" s="16">
        <v>15.25</v>
      </c>
      <c r="F15" s="16">
        <v>6.0566666667</v>
      </c>
      <c r="G15" s="16">
        <v>11.3</v>
      </c>
      <c r="H15" s="16">
        <v>9.36</v>
      </c>
      <c r="I15" s="16">
        <v>0.11749999999999999</v>
      </c>
    </row>
    <row r="16" spans="1:9" x14ac:dyDescent="0.25">
      <c r="A16">
        <v>2015</v>
      </c>
      <c r="B16">
        <v>6</v>
      </c>
      <c r="C16" s="15">
        <v>4</v>
      </c>
      <c r="D16" s="15">
        <v>6</v>
      </c>
      <c r="E16" s="16">
        <v>14.083333333000001</v>
      </c>
      <c r="F16" s="16">
        <v>6.2316666666999998</v>
      </c>
      <c r="G16" s="16">
        <v>10.083333333000001</v>
      </c>
      <c r="H16" s="16"/>
      <c r="I16" s="16"/>
    </row>
    <row r="17" spans="1:9" x14ac:dyDescent="0.25">
      <c r="A17">
        <v>2015</v>
      </c>
      <c r="B17">
        <v>9</v>
      </c>
      <c r="C17" s="15">
        <v>2</v>
      </c>
      <c r="D17" s="15">
        <v>6</v>
      </c>
      <c r="E17" s="16">
        <v>12</v>
      </c>
      <c r="F17" s="16">
        <v>6.0683333333</v>
      </c>
      <c r="G17" s="16">
        <v>15.75</v>
      </c>
      <c r="H17" s="16">
        <v>8.5833333333000006</v>
      </c>
      <c r="I17" s="16">
        <v>0.2016666667</v>
      </c>
    </row>
    <row r="18" spans="1:9" x14ac:dyDescent="0.25">
      <c r="A18">
        <v>2015</v>
      </c>
      <c r="B18">
        <v>9</v>
      </c>
      <c r="C18" s="15">
        <v>3</v>
      </c>
      <c r="D18" s="15">
        <v>6</v>
      </c>
      <c r="E18" s="16">
        <v>13.166666666999999</v>
      </c>
      <c r="F18" s="16">
        <v>6.2166666667000001</v>
      </c>
      <c r="G18" s="16">
        <v>11.833333333000001</v>
      </c>
      <c r="H18" s="16">
        <v>8.52</v>
      </c>
      <c r="I18" s="16">
        <v>6.1666666699999997E-2</v>
      </c>
    </row>
    <row r="19" spans="1:9" x14ac:dyDescent="0.25">
      <c r="A19">
        <v>2015</v>
      </c>
      <c r="B19">
        <v>9</v>
      </c>
      <c r="C19" s="15">
        <v>4</v>
      </c>
      <c r="D19" s="15">
        <v>6</v>
      </c>
      <c r="E19" s="16">
        <v>13.333333333000001</v>
      </c>
      <c r="F19" s="16">
        <v>6.26</v>
      </c>
      <c r="G19" s="16">
        <v>12</v>
      </c>
      <c r="H19" s="16"/>
      <c r="I19" s="16"/>
    </row>
    <row r="20" spans="1:9" x14ac:dyDescent="0.25">
      <c r="A20">
        <v>2015</v>
      </c>
      <c r="B20">
        <v>10</v>
      </c>
      <c r="C20" s="15">
        <v>2</v>
      </c>
      <c r="D20" s="15">
        <v>6</v>
      </c>
      <c r="E20" s="16">
        <v>13.666666666999999</v>
      </c>
      <c r="F20" s="16">
        <v>5.8250000000000002</v>
      </c>
      <c r="G20" s="16">
        <v>8.2333333332999992</v>
      </c>
      <c r="H20" s="16">
        <v>9.3000000000000007</v>
      </c>
      <c r="I20" s="16">
        <v>0.2033333333</v>
      </c>
    </row>
    <row r="21" spans="1:9" x14ac:dyDescent="0.25">
      <c r="A21">
        <v>2015</v>
      </c>
      <c r="B21">
        <v>10</v>
      </c>
      <c r="C21" s="15">
        <v>3</v>
      </c>
      <c r="D21" s="15">
        <v>6</v>
      </c>
      <c r="E21" s="16">
        <v>13.8</v>
      </c>
      <c r="F21" s="16">
        <v>6.2675000000000001</v>
      </c>
      <c r="G21" s="16">
        <v>9.1166666667000005</v>
      </c>
      <c r="H21" s="16">
        <v>8.9333333333000002</v>
      </c>
      <c r="I21" s="16">
        <v>0.1091666667</v>
      </c>
    </row>
    <row r="22" spans="1:9" x14ac:dyDescent="0.25">
      <c r="A22">
        <v>2015</v>
      </c>
      <c r="B22">
        <v>10</v>
      </c>
      <c r="C22" s="15">
        <v>4</v>
      </c>
      <c r="D22" s="15">
        <v>3</v>
      </c>
      <c r="E22" s="16">
        <v>13.333333333000001</v>
      </c>
      <c r="F22" s="16">
        <v>6.5533333333000003</v>
      </c>
      <c r="G22" s="16">
        <v>8.3000000000000007</v>
      </c>
      <c r="H22" s="16"/>
      <c r="I22" s="16"/>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workbookViewId="0">
      <selection activeCell="M52" sqref="M52"/>
    </sheetView>
  </sheetViews>
  <sheetFormatPr defaultRowHeight="15" x14ac:dyDescent="0.25"/>
  <cols>
    <col min="1" max="1" width="14" customWidth="1"/>
    <col min="2" max="2" width="15.28515625" customWidth="1"/>
    <col min="3" max="3" width="16.85546875" customWidth="1"/>
    <col min="4" max="4" width="11.5703125" customWidth="1"/>
  </cols>
  <sheetData>
    <row r="1" spans="1:14" x14ac:dyDescent="0.25">
      <c r="A1" s="8" t="s">
        <v>117</v>
      </c>
      <c r="B1" s="8" t="s">
        <v>124</v>
      </c>
      <c r="C1" s="17" t="s">
        <v>125</v>
      </c>
      <c r="D1" s="17" t="s">
        <v>126</v>
      </c>
    </row>
    <row r="2" spans="1:14" x14ac:dyDescent="0.25">
      <c r="A2" s="1" t="s">
        <v>7</v>
      </c>
      <c r="B2" s="1" t="s">
        <v>127</v>
      </c>
      <c r="C2" s="18">
        <v>2.13</v>
      </c>
      <c r="D2" s="18" t="s">
        <v>128</v>
      </c>
    </row>
    <row r="3" spans="1:14" x14ac:dyDescent="0.25">
      <c r="A3" s="1" t="s">
        <v>7</v>
      </c>
      <c r="B3" s="1" t="s">
        <v>129</v>
      </c>
      <c r="C3" s="18">
        <v>0.29599999999999999</v>
      </c>
      <c r="D3" s="18" t="s">
        <v>128</v>
      </c>
    </row>
    <row r="4" spans="1:14" x14ac:dyDescent="0.25">
      <c r="A4" s="1" t="s">
        <v>7</v>
      </c>
      <c r="B4" s="1" t="s">
        <v>130</v>
      </c>
      <c r="C4" s="18">
        <v>45.7</v>
      </c>
      <c r="D4" s="18" t="s">
        <v>128</v>
      </c>
    </row>
    <row r="5" spans="1:14" x14ac:dyDescent="0.25">
      <c r="A5" s="9" t="s">
        <v>7</v>
      </c>
      <c r="B5" s="9" t="s">
        <v>131</v>
      </c>
      <c r="C5" s="19">
        <v>56.19</v>
      </c>
      <c r="D5" s="18" t="s">
        <v>132</v>
      </c>
    </row>
    <row r="6" spans="1:14" x14ac:dyDescent="0.25">
      <c r="A6" s="1" t="s">
        <v>0</v>
      </c>
      <c r="B6" s="1" t="s">
        <v>127</v>
      </c>
      <c r="C6" s="18">
        <v>3.14</v>
      </c>
      <c r="D6" s="18" t="s">
        <v>128</v>
      </c>
    </row>
    <row r="7" spans="1:14" x14ac:dyDescent="0.25">
      <c r="A7" s="1" t="s">
        <v>0</v>
      </c>
      <c r="B7" s="1" t="s">
        <v>129</v>
      </c>
      <c r="C7" s="18">
        <v>0.13800000000000001</v>
      </c>
      <c r="D7" s="18" t="s">
        <v>128</v>
      </c>
    </row>
    <row r="8" spans="1:14" x14ac:dyDescent="0.25">
      <c r="A8" s="1" t="s">
        <v>0</v>
      </c>
      <c r="B8" s="1" t="s">
        <v>130</v>
      </c>
      <c r="C8" s="18">
        <v>50.68</v>
      </c>
      <c r="D8" s="18" t="s">
        <v>128</v>
      </c>
    </row>
    <row r="9" spans="1:14" x14ac:dyDescent="0.25">
      <c r="A9" s="9" t="s">
        <v>0</v>
      </c>
      <c r="B9" s="9" t="s">
        <v>131</v>
      </c>
      <c r="C9" s="19">
        <v>172.3</v>
      </c>
      <c r="D9" s="18" t="s">
        <v>132</v>
      </c>
    </row>
    <row r="10" spans="1:14" x14ac:dyDescent="0.25">
      <c r="A10" s="1" t="s">
        <v>6</v>
      </c>
      <c r="B10" s="1" t="s">
        <v>127</v>
      </c>
      <c r="C10" s="18">
        <v>2.85</v>
      </c>
      <c r="D10" s="18" t="s">
        <v>128</v>
      </c>
    </row>
    <row r="11" spans="1:14" x14ac:dyDescent="0.25">
      <c r="A11" s="1" t="s">
        <v>6</v>
      </c>
      <c r="B11" s="1" t="s">
        <v>129</v>
      </c>
      <c r="C11" s="18">
        <v>0.11700000000000001</v>
      </c>
      <c r="D11" s="18" t="s">
        <v>128</v>
      </c>
    </row>
    <row r="12" spans="1:14" x14ac:dyDescent="0.25">
      <c r="A12" s="1" t="s">
        <v>6</v>
      </c>
      <c r="B12" s="1" t="s">
        <v>130</v>
      </c>
      <c r="C12" s="18">
        <v>46.3</v>
      </c>
      <c r="D12" s="18" t="s">
        <v>128</v>
      </c>
      <c r="F12" s="2"/>
      <c r="G12" s="2"/>
      <c r="H12" s="2"/>
      <c r="I12" s="2"/>
      <c r="J12" s="2"/>
    </row>
    <row r="13" spans="1:14" x14ac:dyDescent="0.25">
      <c r="A13" s="9" t="s">
        <v>6</v>
      </c>
      <c r="B13" s="9" t="s">
        <v>131</v>
      </c>
      <c r="C13" s="19">
        <v>47.36</v>
      </c>
      <c r="D13" s="18" t="s">
        <v>132</v>
      </c>
    </row>
    <row r="14" spans="1:14" x14ac:dyDescent="0.25">
      <c r="A14" s="1" t="s">
        <v>5</v>
      </c>
      <c r="B14" s="1" t="s">
        <v>127</v>
      </c>
      <c r="C14" s="18">
        <v>3.37</v>
      </c>
      <c r="D14" s="18" t="s">
        <v>128</v>
      </c>
      <c r="N14" s="5"/>
    </row>
    <row r="15" spans="1:14" x14ac:dyDescent="0.25">
      <c r="A15" s="1" t="s">
        <v>5</v>
      </c>
      <c r="B15" s="1" t="s">
        <v>129</v>
      </c>
      <c r="C15" s="18">
        <v>0.21299999999999999</v>
      </c>
      <c r="D15" s="18" t="s">
        <v>128</v>
      </c>
      <c r="N15" s="5"/>
    </row>
    <row r="16" spans="1:14" x14ac:dyDescent="0.25">
      <c r="A16" s="1" t="s">
        <v>5</v>
      </c>
      <c r="B16" s="1" t="s">
        <v>130</v>
      </c>
      <c r="C16" s="18">
        <v>47.14</v>
      </c>
      <c r="D16" s="18" t="s">
        <v>128</v>
      </c>
    </row>
    <row r="17" spans="1:4" x14ac:dyDescent="0.25">
      <c r="A17" s="9" t="s">
        <v>5</v>
      </c>
      <c r="B17" s="9" t="s">
        <v>131</v>
      </c>
      <c r="C17" s="19">
        <v>227.6</v>
      </c>
      <c r="D17" s="19" t="s">
        <v>132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
  <sheetViews>
    <sheetView workbookViewId="0">
      <selection activeCell="V48" sqref="V48"/>
    </sheetView>
  </sheetViews>
  <sheetFormatPr defaultRowHeight="15" x14ac:dyDescent="0.25"/>
  <cols>
    <col min="3" max="3" width="14.5703125" customWidth="1"/>
    <col min="4" max="4" width="9.140625" style="5"/>
    <col min="5" max="5" width="11.7109375" style="5" customWidth="1"/>
    <col min="6" max="6" width="17.28515625" customWidth="1"/>
    <col min="11" max="11" width="14.5703125" customWidth="1"/>
    <col min="12" max="12" width="16.28515625" customWidth="1"/>
    <col min="25" max="25" width="13.28515625" customWidth="1"/>
    <col min="26" max="26" width="13.42578125" customWidth="1"/>
    <col min="27" max="27" width="14.140625" customWidth="1"/>
  </cols>
  <sheetData>
    <row r="1" spans="1:28" x14ac:dyDescent="0.25">
      <c r="A1" s="2" t="s">
        <v>4</v>
      </c>
      <c r="B1" s="2" t="s">
        <v>99</v>
      </c>
      <c r="C1" s="2" t="s">
        <v>100</v>
      </c>
      <c r="D1" s="4" t="s">
        <v>101</v>
      </c>
      <c r="E1" s="4" t="s">
        <v>109</v>
      </c>
      <c r="F1" s="2" t="s">
        <v>8</v>
      </c>
      <c r="W1" s="7" t="s">
        <v>106</v>
      </c>
    </row>
    <row r="2" spans="1:28" x14ac:dyDescent="0.25">
      <c r="A2">
        <v>1</v>
      </c>
      <c r="B2">
        <v>0</v>
      </c>
      <c r="C2" t="s">
        <v>5</v>
      </c>
      <c r="D2" s="5">
        <v>3</v>
      </c>
      <c r="E2" s="5">
        <v>3.94</v>
      </c>
      <c r="F2">
        <f>E2/$E$2*100</f>
        <v>100</v>
      </c>
      <c r="AB2" s="2"/>
    </row>
    <row r="3" spans="1:28" x14ac:dyDescent="0.25">
      <c r="A3">
        <v>1</v>
      </c>
      <c r="B3">
        <v>7</v>
      </c>
      <c r="C3" t="s">
        <v>5</v>
      </c>
      <c r="D3" s="5">
        <v>3</v>
      </c>
      <c r="E3" s="5">
        <v>3.4633333333333001</v>
      </c>
      <c r="F3">
        <f t="shared" ref="F3:F5" si="0">E3/$E$2*100</f>
        <v>87.901861252114216</v>
      </c>
      <c r="W3" s="2" t="s">
        <v>4</v>
      </c>
      <c r="X3" s="2" t="s">
        <v>99</v>
      </c>
      <c r="Y3" s="2" t="s">
        <v>5</v>
      </c>
      <c r="Z3" s="2" t="s">
        <v>6</v>
      </c>
      <c r="AA3" s="2" t="s">
        <v>7</v>
      </c>
      <c r="AB3" s="3"/>
    </row>
    <row r="4" spans="1:28" x14ac:dyDescent="0.25">
      <c r="A4">
        <v>1</v>
      </c>
      <c r="B4">
        <v>14</v>
      </c>
      <c r="C4" t="s">
        <v>5</v>
      </c>
      <c r="D4" s="5">
        <v>3</v>
      </c>
      <c r="E4" s="5">
        <v>3.09</v>
      </c>
      <c r="F4">
        <f t="shared" si="0"/>
        <v>78.426395939086291</v>
      </c>
      <c r="W4">
        <v>1</v>
      </c>
      <c r="X4">
        <v>0</v>
      </c>
      <c r="Y4" s="3">
        <v>100</v>
      </c>
      <c r="Z4" s="3">
        <v>100</v>
      </c>
      <c r="AA4" s="3">
        <v>100</v>
      </c>
      <c r="AB4" s="3"/>
    </row>
    <row r="5" spans="1:28" x14ac:dyDescent="0.25">
      <c r="A5">
        <v>1</v>
      </c>
      <c r="B5">
        <v>28</v>
      </c>
      <c r="C5" t="s">
        <v>5</v>
      </c>
      <c r="D5" s="5">
        <v>3</v>
      </c>
      <c r="E5" s="5">
        <v>2.7366666666667001</v>
      </c>
      <c r="F5">
        <f t="shared" si="0"/>
        <v>69.458544839256348</v>
      </c>
      <c r="W5">
        <v>1</v>
      </c>
      <c r="X5">
        <v>7</v>
      </c>
      <c r="Y5" s="3">
        <v>87.901861252114216</v>
      </c>
      <c r="Z5" s="3">
        <v>85.436893203883614</v>
      </c>
      <c r="AA5" s="3">
        <v>66.960352422907192</v>
      </c>
      <c r="AB5" s="3"/>
    </row>
    <row r="6" spans="1:28" x14ac:dyDescent="0.25">
      <c r="A6">
        <v>1</v>
      </c>
      <c r="B6">
        <v>0</v>
      </c>
      <c r="C6" t="s">
        <v>6</v>
      </c>
      <c r="D6" s="5">
        <v>3</v>
      </c>
      <c r="E6" s="5">
        <v>3.7766666666667001</v>
      </c>
      <c r="F6">
        <f>E6/$E$6*100</f>
        <v>100</v>
      </c>
      <c r="W6">
        <v>1</v>
      </c>
      <c r="X6">
        <v>14</v>
      </c>
      <c r="Y6" s="3">
        <v>78.426395939086291</v>
      </c>
      <c r="Z6" s="3">
        <v>62.488967343335723</v>
      </c>
      <c r="AA6" s="3">
        <v>54.801762114537041</v>
      </c>
    </row>
    <row r="7" spans="1:28" x14ac:dyDescent="0.25">
      <c r="A7">
        <v>1</v>
      </c>
      <c r="B7">
        <v>7</v>
      </c>
      <c r="C7" t="s">
        <v>6</v>
      </c>
      <c r="D7" s="5">
        <v>3</v>
      </c>
      <c r="E7" s="5">
        <v>3.2266666666666999</v>
      </c>
      <c r="F7">
        <f t="shared" ref="F7:F9" si="1">E7/$E$6*100</f>
        <v>85.436893203883614</v>
      </c>
      <c r="W7">
        <v>1</v>
      </c>
      <c r="X7">
        <v>28</v>
      </c>
      <c r="Y7" s="3">
        <v>69.458544839256348</v>
      </c>
      <c r="Z7" s="3">
        <v>56.487202118268698</v>
      </c>
      <c r="AA7" s="3">
        <v>44.273127753304358</v>
      </c>
    </row>
    <row r="8" spans="1:28" x14ac:dyDescent="0.25">
      <c r="A8">
        <v>1</v>
      </c>
      <c r="B8">
        <v>14</v>
      </c>
      <c r="C8" t="s">
        <v>6</v>
      </c>
      <c r="D8" s="5">
        <v>3</v>
      </c>
      <c r="E8" s="5">
        <v>2.36</v>
      </c>
      <c r="F8">
        <f t="shared" si="1"/>
        <v>62.488967343335723</v>
      </c>
    </row>
    <row r="9" spans="1:28" x14ac:dyDescent="0.25">
      <c r="A9">
        <v>1</v>
      </c>
      <c r="B9">
        <v>28</v>
      </c>
      <c r="C9" t="s">
        <v>6</v>
      </c>
      <c r="D9" s="5">
        <v>3</v>
      </c>
      <c r="E9" s="5">
        <v>2.1333333333333</v>
      </c>
      <c r="F9">
        <f t="shared" si="1"/>
        <v>56.487202118268698</v>
      </c>
    </row>
    <row r="10" spans="1:28" x14ac:dyDescent="0.25">
      <c r="A10">
        <v>1</v>
      </c>
      <c r="B10">
        <v>0</v>
      </c>
      <c r="C10" t="s">
        <v>7</v>
      </c>
      <c r="D10" s="5">
        <v>3</v>
      </c>
      <c r="E10" s="5">
        <v>3.7833333333332999</v>
      </c>
      <c r="F10">
        <f>E10/$E$10*100</f>
        <v>100</v>
      </c>
    </row>
    <row r="11" spans="1:28" x14ac:dyDescent="0.25">
      <c r="A11">
        <v>1</v>
      </c>
      <c r="B11">
        <v>7</v>
      </c>
      <c r="C11" t="s">
        <v>7</v>
      </c>
      <c r="D11" s="5">
        <v>3</v>
      </c>
      <c r="E11" s="5">
        <v>2.5333333333332999</v>
      </c>
      <c r="F11">
        <f t="shared" ref="F11:F13" si="2">E11/$E$10*100</f>
        <v>66.960352422907192</v>
      </c>
    </row>
    <row r="12" spans="1:28" x14ac:dyDescent="0.25">
      <c r="A12">
        <v>1</v>
      </c>
      <c r="B12">
        <v>14</v>
      </c>
      <c r="C12" t="s">
        <v>7</v>
      </c>
      <c r="D12" s="5">
        <v>3</v>
      </c>
      <c r="E12" s="5">
        <v>2.0733333333332999</v>
      </c>
      <c r="F12">
        <f t="shared" si="2"/>
        <v>54.801762114537041</v>
      </c>
      <c r="L12" s="2" t="s">
        <v>107</v>
      </c>
    </row>
    <row r="13" spans="1:28" x14ac:dyDescent="0.25">
      <c r="A13">
        <v>1</v>
      </c>
      <c r="B13">
        <v>28</v>
      </c>
      <c r="C13" t="s">
        <v>7</v>
      </c>
      <c r="D13" s="5">
        <v>3</v>
      </c>
      <c r="E13" s="5">
        <v>1.675</v>
      </c>
      <c r="F13">
        <f t="shared" si="2"/>
        <v>44.273127753304358</v>
      </c>
      <c r="J13" s="2" t="s">
        <v>99</v>
      </c>
      <c r="K13" s="2" t="s">
        <v>100</v>
      </c>
      <c r="L13" t="s">
        <v>103</v>
      </c>
      <c r="M13" s="2" t="s">
        <v>102</v>
      </c>
    </row>
    <row r="14" spans="1:28" x14ac:dyDescent="0.25">
      <c r="A14">
        <v>2</v>
      </c>
      <c r="B14">
        <v>0</v>
      </c>
      <c r="C14" t="s">
        <v>0</v>
      </c>
      <c r="D14" s="5">
        <v>3</v>
      </c>
      <c r="E14" s="5">
        <v>3.7966666666667002</v>
      </c>
      <c r="F14">
        <f>E14/$E$14*100</f>
        <v>100</v>
      </c>
      <c r="J14">
        <v>7</v>
      </c>
      <c r="K14" t="s">
        <v>0</v>
      </c>
      <c r="L14" s="3">
        <v>88.088920188000003</v>
      </c>
      <c r="M14" s="3">
        <v>2.7659552501000002</v>
      </c>
    </row>
    <row r="15" spans="1:28" x14ac:dyDescent="0.25">
      <c r="A15">
        <v>2</v>
      </c>
      <c r="B15">
        <v>7</v>
      </c>
      <c r="C15" t="s">
        <v>0</v>
      </c>
      <c r="D15" s="5">
        <v>3</v>
      </c>
      <c r="E15" s="5">
        <v>3.3033333333332999</v>
      </c>
      <c r="F15">
        <f t="shared" ref="F15:F17" si="3">E15/$E$14*100</f>
        <v>87.006145741877191</v>
      </c>
      <c r="J15">
        <v>7</v>
      </c>
      <c r="K15" t="s">
        <v>5</v>
      </c>
      <c r="L15" s="3">
        <v>89.249305797000005</v>
      </c>
      <c r="M15" s="3">
        <v>1.6899451764</v>
      </c>
    </row>
    <row r="16" spans="1:28" x14ac:dyDescent="0.25">
      <c r="A16">
        <v>2</v>
      </c>
      <c r="B16">
        <v>14</v>
      </c>
      <c r="C16" t="s">
        <v>0</v>
      </c>
      <c r="D16" s="5">
        <v>3</v>
      </c>
      <c r="E16" s="5">
        <v>2.6866666666666998</v>
      </c>
      <c r="F16">
        <f t="shared" si="3"/>
        <v>70.763827919227637</v>
      </c>
      <c r="J16">
        <v>7</v>
      </c>
      <c r="K16" t="s">
        <v>6</v>
      </c>
      <c r="L16" s="3">
        <v>92.718574337000007</v>
      </c>
      <c r="M16" s="3">
        <v>2.6067798809</v>
      </c>
    </row>
    <row r="17" spans="1:26" x14ac:dyDescent="0.25">
      <c r="A17">
        <v>2</v>
      </c>
      <c r="B17">
        <v>28</v>
      </c>
      <c r="C17" t="s">
        <v>0</v>
      </c>
      <c r="D17" s="5">
        <v>3</v>
      </c>
      <c r="E17" s="5">
        <v>2.15</v>
      </c>
      <c r="F17">
        <f t="shared" si="3"/>
        <v>56.628621597892383</v>
      </c>
      <c r="J17">
        <v>7</v>
      </c>
      <c r="K17" t="s">
        <v>7</v>
      </c>
      <c r="L17" s="3">
        <v>75.606724552000003</v>
      </c>
      <c r="M17" s="3">
        <v>2.8146319763999998</v>
      </c>
    </row>
    <row r="18" spans="1:26" x14ac:dyDescent="0.25">
      <c r="A18">
        <v>2</v>
      </c>
      <c r="B18">
        <v>0</v>
      </c>
      <c r="C18" t="s">
        <v>5</v>
      </c>
      <c r="D18" s="5">
        <v>3</v>
      </c>
      <c r="E18" s="5">
        <v>4.0533333333332999</v>
      </c>
      <c r="F18">
        <f>E18/$E$18*100</f>
        <v>100</v>
      </c>
      <c r="J18">
        <v>14</v>
      </c>
      <c r="K18" t="s">
        <v>0</v>
      </c>
      <c r="L18" s="3">
        <v>79.824953801000007</v>
      </c>
      <c r="M18" s="3">
        <v>4.3211939899000003</v>
      </c>
    </row>
    <row r="19" spans="1:26" x14ac:dyDescent="0.25">
      <c r="A19">
        <v>2</v>
      </c>
      <c r="B19">
        <v>7</v>
      </c>
      <c r="C19" t="s">
        <v>5</v>
      </c>
      <c r="D19" s="5">
        <v>3</v>
      </c>
      <c r="E19" s="5">
        <v>3.5933333333333</v>
      </c>
      <c r="F19">
        <f t="shared" ref="F19:F21" si="4">E19/$E$18*100</f>
        <v>88.6513157894736</v>
      </c>
      <c r="J19">
        <v>14</v>
      </c>
      <c r="K19" t="s">
        <v>5</v>
      </c>
      <c r="L19" s="3">
        <v>74.023071619999996</v>
      </c>
      <c r="M19" s="3">
        <v>4.6757021633000004</v>
      </c>
    </row>
    <row r="20" spans="1:26" x14ac:dyDescent="0.25">
      <c r="A20">
        <v>2</v>
      </c>
      <c r="B20">
        <v>14</v>
      </c>
      <c r="C20" t="s">
        <v>5</v>
      </c>
      <c r="D20" s="5">
        <v>3</v>
      </c>
      <c r="E20" s="5">
        <v>3.0633333333333002</v>
      </c>
      <c r="F20">
        <f t="shared" si="4"/>
        <v>75.575657894736651</v>
      </c>
      <c r="J20">
        <v>14</v>
      </c>
      <c r="K20" t="s">
        <v>6</v>
      </c>
      <c r="L20" s="3">
        <v>82.246598883000004</v>
      </c>
      <c r="M20" s="3">
        <v>5.6496743515999999</v>
      </c>
    </row>
    <row r="21" spans="1:26" x14ac:dyDescent="0.25">
      <c r="A21">
        <v>2</v>
      </c>
      <c r="B21">
        <v>28</v>
      </c>
      <c r="C21" t="s">
        <v>5</v>
      </c>
      <c r="D21" s="5">
        <v>3</v>
      </c>
      <c r="E21" s="5">
        <v>2.83</v>
      </c>
      <c r="F21">
        <f t="shared" si="4"/>
        <v>69.819078947368993</v>
      </c>
      <c r="J21">
        <v>14</v>
      </c>
      <c r="K21" t="s">
        <v>7</v>
      </c>
      <c r="L21" s="3">
        <v>68.337193412999994</v>
      </c>
      <c r="M21" s="3">
        <v>5.2009696593000001</v>
      </c>
    </row>
    <row r="22" spans="1:26" x14ac:dyDescent="0.25">
      <c r="A22">
        <v>2</v>
      </c>
      <c r="B22">
        <v>0</v>
      </c>
      <c r="C22" t="s">
        <v>6</v>
      </c>
      <c r="D22" s="5">
        <v>3</v>
      </c>
      <c r="E22" s="5">
        <v>3.5666666666667002</v>
      </c>
      <c r="F22">
        <f>E22/$E$22*100</f>
        <v>100</v>
      </c>
      <c r="J22">
        <v>28</v>
      </c>
      <c r="K22" t="s">
        <v>0</v>
      </c>
      <c r="L22" s="3">
        <v>61.516587477000002</v>
      </c>
      <c r="M22" s="3">
        <v>5.1546022047999998</v>
      </c>
    </row>
    <row r="23" spans="1:26" x14ac:dyDescent="0.25">
      <c r="A23">
        <v>2</v>
      </c>
      <c r="B23">
        <v>7</v>
      </c>
      <c r="C23" t="s">
        <v>6</v>
      </c>
      <c r="D23" s="5">
        <v>3</v>
      </c>
      <c r="E23" s="5">
        <v>3.16</v>
      </c>
      <c r="F23">
        <f t="shared" ref="F23" si="5">E23/$E$22*100</f>
        <v>88.598130841120664</v>
      </c>
      <c r="J23">
        <v>28</v>
      </c>
      <c r="K23" t="s">
        <v>5</v>
      </c>
      <c r="L23" s="3">
        <v>62.094361691000003</v>
      </c>
      <c r="M23" s="3">
        <v>3.6447679981999999</v>
      </c>
    </row>
    <row r="24" spans="1:26" x14ac:dyDescent="0.25">
      <c r="A24">
        <v>2</v>
      </c>
      <c r="B24">
        <v>14</v>
      </c>
      <c r="C24" t="s">
        <v>6</v>
      </c>
      <c r="D24" s="5">
        <v>3</v>
      </c>
      <c r="E24" s="5">
        <v>2.5866666666667002</v>
      </c>
      <c r="F24">
        <f>E24/$E$22*100</f>
        <v>72.523364485981574</v>
      </c>
      <c r="J24">
        <v>28</v>
      </c>
      <c r="K24" t="s">
        <v>6</v>
      </c>
      <c r="L24" s="3">
        <v>76.804425507000005</v>
      </c>
      <c r="M24" s="3">
        <v>6.0427425572000004</v>
      </c>
    </row>
    <row r="25" spans="1:26" x14ac:dyDescent="0.25">
      <c r="A25">
        <v>2</v>
      </c>
      <c r="B25">
        <v>28</v>
      </c>
      <c r="C25" t="s">
        <v>6</v>
      </c>
      <c r="D25" s="5">
        <v>3</v>
      </c>
      <c r="E25" s="5">
        <v>2.5299999999999998</v>
      </c>
      <c r="F25">
        <f>E25/$E$22*100</f>
        <v>70.934579439251664</v>
      </c>
      <c r="J25">
        <v>28</v>
      </c>
      <c r="K25" t="s">
        <v>7</v>
      </c>
      <c r="L25" s="3">
        <v>51.076442512</v>
      </c>
      <c r="M25" s="3">
        <v>8.8707470985000008</v>
      </c>
    </row>
    <row r="26" spans="1:26" x14ac:dyDescent="0.25">
      <c r="A26">
        <v>2</v>
      </c>
      <c r="B26">
        <v>0</v>
      </c>
      <c r="C26" t="s">
        <v>7</v>
      </c>
      <c r="D26" s="5">
        <v>2</v>
      </c>
      <c r="E26" s="5">
        <v>3.74</v>
      </c>
      <c r="F26">
        <f>E26/$E$26*100</f>
        <v>100</v>
      </c>
    </row>
    <row r="27" spans="1:26" x14ac:dyDescent="0.25">
      <c r="A27">
        <v>2</v>
      </c>
      <c r="B27">
        <v>7</v>
      </c>
      <c r="C27" t="s">
        <v>7</v>
      </c>
      <c r="D27" s="5">
        <v>3</v>
      </c>
      <c r="E27" s="5">
        <v>2.8366666666667002</v>
      </c>
      <c r="F27">
        <f t="shared" ref="F27:F29" si="6">E27/$E$26*100</f>
        <v>75.846702317291445</v>
      </c>
    </row>
    <row r="28" spans="1:26" x14ac:dyDescent="0.25">
      <c r="A28">
        <v>2</v>
      </c>
      <c r="B28">
        <v>14</v>
      </c>
      <c r="C28" t="s">
        <v>7</v>
      </c>
      <c r="D28" s="5">
        <v>3</v>
      </c>
      <c r="E28" s="5">
        <v>2.6633333333332998</v>
      </c>
      <c r="F28">
        <f t="shared" si="6"/>
        <v>71.212121212120323</v>
      </c>
    </row>
    <row r="29" spans="1:26" x14ac:dyDescent="0.25">
      <c r="A29">
        <v>2</v>
      </c>
      <c r="B29">
        <v>28</v>
      </c>
      <c r="C29" t="s">
        <v>7</v>
      </c>
      <c r="D29" s="5">
        <v>3</v>
      </c>
      <c r="E29" s="5">
        <v>1.7066666666667001</v>
      </c>
      <c r="F29">
        <f t="shared" si="6"/>
        <v>45.632798573975933</v>
      </c>
      <c r="Y29" s="2" t="s">
        <v>100</v>
      </c>
      <c r="Z29" s="2" t="s">
        <v>104</v>
      </c>
    </row>
    <row r="30" spans="1:26" x14ac:dyDescent="0.25">
      <c r="A30">
        <v>3</v>
      </c>
      <c r="B30">
        <v>0</v>
      </c>
      <c r="C30" t="s">
        <v>0</v>
      </c>
      <c r="D30" s="5">
        <v>3</v>
      </c>
      <c r="E30" s="5">
        <v>3.7866666666666999</v>
      </c>
      <c r="F30">
        <f>E30/$E$30*100</f>
        <v>100</v>
      </c>
      <c r="Y30" t="s">
        <v>105</v>
      </c>
      <c r="Z30">
        <v>1.4E-2</v>
      </c>
    </row>
    <row r="31" spans="1:26" x14ac:dyDescent="0.25">
      <c r="A31">
        <v>3</v>
      </c>
      <c r="B31">
        <v>7</v>
      </c>
      <c r="C31" t="s">
        <v>0</v>
      </c>
      <c r="D31" s="5">
        <v>2</v>
      </c>
      <c r="E31" s="5">
        <v>3.59</v>
      </c>
      <c r="F31">
        <f t="shared" ref="F31:F33" si="7">E31/$E$30*100</f>
        <v>94.806338028168184</v>
      </c>
      <c r="Y31" t="s">
        <v>6</v>
      </c>
      <c r="Z31">
        <v>2.3E-2</v>
      </c>
    </row>
    <row r="32" spans="1:26" x14ac:dyDescent="0.25">
      <c r="A32">
        <v>3</v>
      </c>
      <c r="B32">
        <v>14</v>
      </c>
      <c r="C32" t="s">
        <v>0</v>
      </c>
      <c r="D32" s="5">
        <v>2</v>
      </c>
      <c r="E32" s="5">
        <v>2.96</v>
      </c>
      <c r="F32">
        <f t="shared" si="7"/>
        <v>78.169014084506344</v>
      </c>
      <c r="Y32" t="s">
        <v>7</v>
      </c>
      <c r="Z32">
        <v>3.3000000000000002E-2</v>
      </c>
    </row>
    <row r="33" spans="1:6" x14ac:dyDescent="0.25">
      <c r="A33">
        <v>3</v>
      </c>
      <c r="B33">
        <v>28</v>
      </c>
      <c r="C33" t="s">
        <v>0</v>
      </c>
      <c r="D33" s="5">
        <v>3</v>
      </c>
      <c r="E33" s="5">
        <v>2.2999999999999998</v>
      </c>
      <c r="F33">
        <f t="shared" si="7"/>
        <v>60.739436619717765</v>
      </c>
    </row>
    <row r="34" spans="1:6" x14ac:dyDescent="0.25">
      <c r="A34">
        <v>3</v>
      </c>
      <c r="B34">
        <v>0</v>
      </c>
      <c r="C34" t="s">
        <v>5</v>
      </c>
      <c r="D34" s="5">
        <v>3</v>
      </c>
      <c r="E34" s="5">
        <v>3.59</v>
      </c>
      <c r="F34">
        <f>E34/$E$34*100</f>
        <v>100</v>
      </c>
    </row>
    <row r="35" spans="1:6" x14ac:dyDescent="0.25">
      <c r="A35">
        <v>3</v>
      </c>
      <c r="B35">
        <v>7</v>
      </c>
      <c r="C35" t="s">
        <v>5</v>
      </c>
      <c r="D35" s="5">
        <v>3</v>
      </c>
      <c r="E35" s="5">
        <v>3.47</v>
      </c>
      <c r="F35">
        <f t="shared" ref="F35:F37" si="8">E35/$E$34*100</f>
        <v>96.657381615598894</v>
      </c>
    </row>
    <row r="36" spans="1:6" x14ac:dyDescent="0.25">
      <c r="A36">
        <v>3</v>
      </c>
      <c r="B36">
        <v>14</v>
      </c>
      <c r="C36" t="s">
        <v>5</v>
      </c>
      <c r="D36" s="5">
        <v>3</v>
      </c>
      <c r="E36" s="5">
        <v>3.1766666666667001</v>
      </c>
      <c r="F36">
        <f t="shared" si="8"/>
        <v>88.486536675952649</v>
      </c>
    </row>
    <row r="37" spans="1:6" x14ac:dyDescent="0.25">
      <c r="A37">
        <v>3</v>
      </c>
      <c r="B37">
        <v>28</v>
      </c>
      <c r="C37" t="s">
        <v>5</v>
      </c>
      <c r="D37" s="5">
        <v>3</v>
      </c>
      <c r="E37" s="5">
        <v>1.7333333333333001</v>
      </c>
      <c r="F37">
        <f t="shared" si="8"/>
        <v>48.282265552459613</v>
      </c>
    </row>
    <row r="38" spans="1:6" x14ac:dyDescent="0.25">
      <c r="A38">
        <v>3</v>
      </c>
      <c r="B38">
        <v>0</v>
      </c>
      <c r="C38" t="s">
        <v>6</v>
      </c>
      <c r="D38" s="5">
        <v>3</v>
      </c>
      <c r="E38" s="5">
        <v>3.4066666666667</v>
      </c>
      <c r="F38">
        <f>E38/$E$38*100</f>
        <v>100</v>
      </c>
    </row>
    <row r="39" spans="1:6" x14ac:dyDescent="0.25">
      <c r="A39">
        <v>3</v>
      </c>
      <c r="B39">
        <v>7</v>
      </c>
      <c r="C39" t="s">
        <v>6</v>
      </c>
      <c r="D39" s="5">
        <v>2</v>
      </c>
      <c r="E39" s="5">
        <v>3.2650000000000001</v>
      </c>
      <c r="F39">
        <f t="shared" ref="F39:F41" si="9">E39/$E$38*100</f>
        <v>95.841487279842511</v>
      </c>
    </row>
    <row r="40" spans="1:6" x14ac:dyDescent="0.25">
      <c r="A40">
        <v>3</v>
      </c>
      <c r="B40">
        <v>14</v>
      </c>
      <c r="C40" t="s">
        <v>6</v>
      </c>
      <c r="D40" s="5">
        <v>2</v>
      </c>
      <c r="E40" s="5">
        <v>3.08</v>
      </c>
      <c r="F40">
        <f t="shared" si="9"/>
        <v>90.41095890410871</v>
      </c>
    </row>
    <row r="41" spans="1:6" x14ac:dyDescent="0.25">
      <c r="A41">
        <v>3</v>
      </c>
      <c r="B41">
        <v>28</v>
      </c>
      <c r="C41" t="s">
        <v>6</v>
      </c>
      <c r="D41" s="5">
        <v>3</v>
      </c>
      <c r="E41" s="5">
        <v>3.1</v>
      </c>
      <c r="F41">
        <f t="shared" si="9"/>
        <v>90.998043052836692</v>
      </c>
    </row>
    <row r="42" spans="1:6" x14ac:dyDescent="0.25">
      <c r="A42">
        <v>3</v>
      </c>
      <c r="B42">
        <v>0</v>
      </c>
      <c r="C42" t="s">
        <v>7</v>
      </c>
      <c r="D42" s="5">
        <v>3</v>
      </c>
      <c r="E42" s="5">
        <v>3.9733333333332999</v>
      </c>
      <c r="F42">
        <f>E42/$E$42*100</f>
        <v>100</v>
      </c>
    </row>
    <row r="43" spans="1:6" x14ac:dyDescent="0.25">
      <c r="A43">
        <v>3</v>
      </c>
      <c r="B43">
        <v>7</v>
      </c>
      <c r="C43" t="s">
        <v>7</v>
      </c>
      <c r="D43" s="5">
        <v>3</v>
      </c>
      <c r="E43" s="5">
        <v>2.9166666666666998</v>
      </c>
      <c r="F43">
        <f t="shared" ref="F43:F45" si="10">E43/$E$42*100</f>
        <v>73.406040268457829</v>
      </c>
    </row>
    <row r="44" spans="1:6" x14ac:dyDescent="0.25">
      <c r="A44">
        <v>3</v>
      </c>
      <c r="B44">
        <v>14</v>
      </c>
      <c r="C44" t="s">
        <v>7</v>
      </c>
      <c r="D44" s="5">
        <v>3</v>
      </c>
      <c r="E44" s="5">
        <v>2.7866666666666999</v>
      </c>
      <c r="F44">
        <f t="shared" si="10"/>
        <v>70.134228187920883</v>
      </c>
    </row>
    <row r="45" spans="1:6" x14ac:dyDescent="0.25">
      <c r="A45">
        <v>3</v>
      </c>
      <c r="B45">
        <v>28</v>
      </c>
      <c r="C45" t="s">
        <v>7</v>
      </c>
      <c r="D45" s="5">
        <v>3</v>
      </c>
      <c r="E45" s="5">
        <v>2.7333333333333001</v>
      </c>
      <c r="F45">
        <f t="shared" si="10"/>
        <v>68.791946308724576</v>
      </c>
    </row>
    <row r="46" spans="1:6" x14ac:dyDescent="0.25">
      <c r="A46">
        <v>5</v>
      </c>
      <c r="B46">
        <v>0</v>
      </c>
      <c r="C46" t="s">
        <v>0</v>
      </c>
      <c r="D46" s="5">
        <v>3</v>
      </c>
      <c r="E46" s="5">
        <v>3.83</v>
      </c>
      <c r="F46">
        <f>E46/$E$46*100</f>
        <v>100</v>
      </c>
    </row>
    <row r="47" spans="1:6" x14ac:dyDescent="0.25">
      <c r="A47">
        <v>5</v>
      </c>
      <c r="B47">
        <v>7</v>
      </c>
      <c r="C47" t="s">
        <v>0</v>
      </c>
      <c r="D47" s="5">
        <v>3</v>
      </c>
      <c r="E47" s="5">
        <v>3.4133333333332998</v>
      </c>
      <c r="F47">
        <f t="shared" ref="F47:F49" si="11">E47/$E$46*100</f>
        <v>89.120974760660559</v>
      </c>
    </row>
    <row r="48" spans="1:6" x14ac:dyDescent="0.25">
      <c r="A48">
        <v>5</v>
      </c>
      <c r="B48">
        <v>14</v>
      </c>
      <c r="C48" t="s">
        <v>0</v>
      </c>
      <c r="D48" s="5">
        <v>3</v>
      </c>
      <c r="E48" s="5">
        <v>3.2766666666667001</v>
      </c>
      <c r="F48">
        <f t="shared" si="11"/>
        <v>85.552654482159269</v>
      </c>
    </row>
    <row r="49" spans="1:6" x14ac:dyDescent="0.25">
      <c r="A49">
        <v>5</v>
      </c>
      <c r="B49">
        <v>28</v>
      </c>
      <c r="C49" t="s">
        <v>0</v>
      </c>
      <c r="D49" s="5">
        <v>3</v>
      </c>
      <c r="E49" s="5">
        <v>2.2999999999999998</v>
      </c>
      <c r="F49">
        <f t="shared" si="11"/>
        <v>60.052219321148812</v>
      </c>
    </row>
    <row r="50" spans="1:6" x14ac:dyDescent="0.25">
      <c r="A50">
        <v>5</v>
      </c>
      <c r="B50">
        <v>0</v>
      </c>
      <c r="C50" t="s">
        <v>5</v>
      </c>
      <c r="D50" s="5">
        <v>3</v>
      </c>
      <c r="E50" s="5">
        <v>4.0066666666666997</v>
      </c>
      <c r="F50">
        <f>E50/$E$50*100</f>
        <v>100</v>
      </c>
    </row>
    <row r="51" spans="1:6" x14ac:dyDescent="0.25">
      <c r="A51">
        <v>5</v>
      </c>
      <c r="B51">
        <v>7</v>
      </c>
      <c r="C51" t="s">
        <v>5</v>
      </c>
      <c r="D51" s="5">
        <v>3</v>
      </c>
      <c r="E51" s="5">
        <v>3.6366666666667</v>
      </c>
      <c r="F51">
        <f t="shared" ref="F51:F53" si="12">E51/$E$50*100</f>
        <v>90.765391014975123</v>
      </c>
    </row>
    <row r="52" spans="1:6" x14ac:dyDescent="0.25">
      <c r="A52">
        <v>5</v>
      </c>
      <c r="B52">
        <v>14</v>
      </c>
      <c r="C52" t="s">
        <v>5</v>
      </c>
      <c r="D52" s="5">
        <v>3</v>
      </c>
      <c r="E52" s="5">
        <v>3.1566666666667</v>
      </c>
      <c r="F52">
        <f t="shared" si="12"/>
        <v>78.785357737105016</v>
      </c>
    </row>
    <row r="53" spans="1:6" x14ac:dyDescent="0.25">
      <c r="A53">
        <v>5</v>
      </c>
      <c r="B53">
        <v>28</v>
      </c>
      <c r="C53" t="s">
        <v>5</v>
      </c>
      <c r="D53" s="5">
        <v>3</v>
      </c>
      <c r="E53" s="5">
        <v>2.7133333333333001</v>
      </c>
      <c r="F53">
        <f t="shared" si="12"/>
        <v>67.720465890181629</v>
      </c>
    </row>
    <row r="54" spans="1:6" x14ac:dyDescent="0.25">
      <c r="A54">
        <v>5</v>
      </c>
      <c r="B54">
        <v>0</v>
      </c>
      <c r="C54" t="s">
        <v>6</v>
      </c>
      <c r="D54" s="5">
        <v>3</v>
      </c>
      <c r="E54" s="5">
        <v>3.7633333333332999</v>
      </c>
      <c r="F54">
        <f>E54/$E$54*100</f>
        <v>100</v>
      </c>
    </row>
    <row r="55" spans="1:6" x14ac:dyDescent="0.25">
      <c r="A55">
        <v>5</v>
      </c>
      <c r="B55">
        <v>7</v>
      </c>
      <c r="C55" t="s">
        <v>6</v>
      </c>
      <c r="D55" s="5">
        <v>3</v>
      </c>
      <c r="E55" s="5">
        <v>3.47</v>
      </c>
      <c r="F55">
        <f t="shared" ref="F55:F57" si="13">E55/$E$54*100</f>
        <v>92.205491585474704</v>
      </c>
    </row>
    <row r="56" spans="1:6" x14ac:dyDescent="0.25">
      <c r="A56">
        <v>5</v>
      </c>
      <c r="B56">
        <v>14</v>
      </c>
      <c r="C56" t="s">
        <v>6</v>
      </c>
      <c r="D56" s="5">
        <v>3</v>
      </c>
      <c r="E56" s="5">
        <v>2.88</v>
      </c>
      <c r="F56">
        <f t="shared" si="13"/>
        <v>76.527900797166311</v>
      </c>
    </row>
    <row r="57" spans="1:6" x14ac:dyDescent="0.25">
      <c r="A57">
        <v>5</v>
      </c>
      <c r="B57">
        <v>28</v>
      </c>
      <c r="C57" t="s">
        <v>6</v>
      </c>
      <c r="D57" s="5">
        <v>3</v>
      </c>
      <c r="E57" s="5">
        <v>3.0333333333332999</v>
      </c>
      <c r="F57">
        <f t="shared" si="13"/>
        <v>80.602302922940481</v>
      </c>
    </row>
    <row r="58" spans="1:6" x14ac:dyDescent="0.25">
      <c r="A58">
        <v>5</v>
      </c>
      <c r="B58">
        <v>0</v>
      </c>
      <c r="C58" t="s">
        <v>7</v>
      </c>
      <c r="D58" s="5">
        <v>3</v>
      </c>
      <c r="E58" s="5">
        <v>3.4666666666667001</v>
      </c>
      <c r="F58">
        <f>E58/$E$58*100</f>
        <v>100</v>
      </c>
    </row>
    <row r="59" spans="1:6" x14ac:dyDescent="0.25">
      <c r="A59">
        <v>5</v>
      </c>
      <c r="B59">
        <v>7</v>
      </c>
      <c r="C59" t="s">
        <v>7</v>
      </c>
      <c r="D59" s="5">
        <v>3</v>
      </c>
      <c r="E59" s="5">
        <v>2.91</v>
      </c>
      <c r="F59">
        <f t="shared" ref="F59:F61" si="14">E59/$E$58*100</f>
        <v>83.942307692306883</v>
      </c>
    </row>
    <row r="60" spans="1:6" x14ac:dyDescent="0.25">
      <c r="A60">
        <v>5</v>
      </c>
      <c r="B60">
        <v>14</v>
      </c>
      <c r="C60" t="s">
        <v>7</v>
      </c>
      <c r="D60" s="5">
        <v>3</v>
      </c>
      <c r="E60" s="5">
        <v>2.65</v>
      </c>
      <c r="F60">
        <f t="shared" si="14"/>
        <v>76.442307692306954</v>
      </c>
    </row>
    <row r="61" spans="1:6" x14ac:dyDescent="0.25">
      <c r="A61">
        <v>5</v>
      </c>
      <c r="B61">
        <v>28</v>
      </c>
      <c r="C61" t="s">
        <v>7</v>
      </c>
      <c r="D61" s="5">
        <v>3</v>
      </c>
      <c r="E61" s="5">
        <v>1.95</v>
      </c>
      <c r="F61">
        <f t="shared" si="14"/>
        <v>56.249999999999453</v>
      </c>
    </row>
    <row r="62" spans="1:6" x14ac:dyDescent="0.25">
      <c r="A62">
        <v>6</v>
      </c>
      <c r="B62">
        <v>0</v>
      </c>
      <c r="C62" t="s">
        <v>0</v>
      </c>
      <c r="D62" s="5">
        <v>3</v>
      </c>
      <c r="E62" s="5">
        <v>3.91</v>
      </c>
      <c r="F62">
        <f>E62/$E$62*100</f>
        <v>100</v>
      </c>
    </row>
    <row r="63" spans="1:6" x14ac:dyDescent="0.25">
      <c r="A63">
        <v>6</v>
      </c>
      <c r="B63">
        <v>14</v>
      </c>
      <c r="C63" t="s">
        <v>0</v>
      </c>
      <c r="D63" s="5">
        <v>1</v>
      </c>
      <c r="E63" s="5">
        <v>3.65</v>
      </c>
      <c r="F63">
        <f t="shared" ref="F63:F64" si="15">E63/$E$62*100</f>
        <v>93.350383631713555</v>
      </c>
    </row>
    <row r="64" spans="1:6" x14ac:dyDescent="0.25">
      <c r="A64">
        <v>6</v>
      </c>
      <c r="B64">
        <v>28</v>
      </c>
      <c r="C64" t="s">
        <v>0</v>
      </c>
      <c r="D64" s="5">
        <v>2</v>
      </c>
      <c r="E64" s="5">
        <v>3.15</v>
      </c>
      <c r="F64">
        <f t="shared" si="15"/>
        <v>80.562659846547319</v>
      </c>
    </row>
    <row r="65" spans="1:6" x14ac:dyDescent="0.25">
      <c r="A65">
        <v>6</v>
      </c>
      <c r="B65">
        <v>0</v>
      </c>
      <c r="C65" t="s">
        <v>5</v>
      </c>
      <c r="D65" s="5">
        <v>3</v>
      </c>
      <c r="E65" s="5">
        <v>3.99</v>
      </c>
      <c r="F65">
        <f>E65/$E$65*100</f>
        <v>100</v>
      </c>
    </row>
    <row r="66" spans="1:6" x14ac:dyDescent="0.25">
      <c r="A66">
        <v>6</v>
      </c>
      <c r="B66">
        <v>7</v>
      </c>
      <c r="C66" t="s">
        <v>5</v>
      </c>
      <c r="D66" s="5">
        <v>3</v>
      </c>
      <c r="E66" s="5">
        <v>3.65</v>
      </c>
      <c r="F66">
        <f t="shared" ref="F66:F68" si="16">E66/$E$65*100</f>
        <v>91.47869674185462</v>
      </c>
    </row>
    <row r="67" spans="1:6" x14ac:dyDescent="0.25">
      <c r="A67">
        <v>6</v>
      </c>
      <c r="B67">
        <v>14</v>
      </c>
      <c r="C67" t="s">
        <v>5</v>
      </c>
      <c r="D67" s="5">
        <v>3</v>
      </c>
      <c r="E67" s="5">
        <v>3.1833333333332998</v>
      </c>
      <c r="F67">
        <f t="shared" si="16"/>
        <v>79.782790309105252</v>
      </c>
    </row>
    <row r="68" spans="1:6" x14ac:dyDescent="0.25">
      <c r="A68">
        <v>6</v>
      </c>
      <c r="B68">
        <v>28</v>
      </c>
      <c r="C68" t="s">
        <v>5</v>
      </c>
      <c r="D68" s="5">
        <v>3</v>
      </c>
      <c r="E68" s="5">
        <v>2.7966666666667002</v>
      </c>
      <c r="F68">
        <f t="shared" si="16"/>
        <v>70.091896407686718</v>
      </c>
    </row>
    <row r="69" spans="1:6" x14ac:dyDescent="0.25">
      <c r="A69">
        <v>6</v>
      </c>
      <c r="B69">
        <v>0</v>
      </c>
      <c r="C69" t="s">
        <v>6</v>
      </c>
      <c r="D69" s="5">
        <v>3</v>
      </c>
      <c r="E69" s="5">
        <v>3.7533333333333001</v>
      </c>
      <c r="F69">
        <f>E69/$E$69*100</f>
        <v>100</v>
      </c>
    </row>
    <row r="70" spans="1:6" x14ac:dyDescent="0.25">
      <c r="A70">
        <v>6</v>
      </c>
      <c r="B70">
        <v>7</v>
      </c>
      <c r="C70" t="s">
        <v>6</v>
      </c>
      <c r="D70" s="5">
        <v>3</v>
      </c>
      <c r="E70" s="5">
        <v>3.89</v>
      </c>
      <c r="F70">
        <f t="shared" ref="F70:F71" si="17">E70/$E$69*100</f>
        <v>103.64120781527623</v>
      </c>
    </row>
    <row r="71" spans="1:6" x14ac:dyDescent="0.25">
      <c r="A71">
        <v>6</v>
      </c>
      <c r="B71">
        <v>14</v>
      </c>
      <c r="C71" t="s">
        <v>6</v>
      </c>
      <c r="D71" s="5">
        <v>2</v>
      </c>
      <c r="E71" s="5">
        <v>3.52</v>
      </c>
      <c r="F71">
        <f t="shared" si="17"/>
        <v>93.783303730018602</v>
      </c>
    </row>
    <row r="72" spans="1:6" x14ac:dyDescent="0.25">
      <c r="A72">
        <v>6</v>
      </c>
      <c r="B72">
        <v>28</v>
      </c>
      <c r="C72" t="s">
        <v>6</v>
      </c>
      <c r="D72" s="5">
        <v>1</v>
      </c>
    </row>
    <row r="73" spans="1:6" x14ac:dyDescent="0.25">
      <c r="A73">
        <v>6</v>
      </c>
      <c r="B73">
        <v>0</v>
      </c>
      <c r="C73" t="s">
        <v>7</v>
      </c>
      <c r="D73" s="5">
        <v>3</v>
      </c>
      <c r="E73" s="5">
        <v>3.5249999999999999</v>
      </c>
      <c r="F73">
        <f>E73/$E$73*100</f>
        <v>100</v>
      </c>
    </row>
    <row r="74" spans="1:6" x14ac:dyDescent="0.25">
      <c r="A74">
        <v>6</v>
      </c>
      <c r="B74">
        <v>7</v>
      </c>
      <c r="C74" t="s">
        <v>7</v>
      </c>
      <c r="D74" s="5">
        <v>3</v>
      </c>
      <c r="E74" s="5">
        <v>2.9933333333332999</v>
      </c>
      <c r="F74">
        <f t="shared" ref="F74:F76" si="18">E74/$E$73*100</f>
        <v>84.917257683214189</v>
      </c>
    </row>
    <row r="75" spans="1:6" x14ac:dyDescent="0.25">
      <c r="A75">
        <v>6</v>
      </c>
      <c r="B75">
        <v>14</v>
      </c>
      <c r="C75" t="s">
        <v>7</v>
      </c>
      <c r="D75" s="5">
        <v>3</v>
      </c>
      <c r="E75" s="5">
        <v>3.26</v>
      </c>
      <c r="F75">
        <f t="shared" si="18"/>
        <v>92.482269503546092</v>
      </c>
    </row>
    <row r="76" spans="1:6" x14ac:dyDescent="0.25">
      <c r="A76">
        <v>6</v>
      </c>
      <c r="B76">
        <v>28</v>
      </c>
      <c r="C76" t="s">
        <v>7</v>
      </c>
      <c r="D76" s="5">
        <v>3</v>
      </c>
      <c r="E76" s="5">
        <v>3.12</v>
      </c>
      <c r="F76">
        <f t="shared" si="18"/>
        <v>88.510638297872347</v>
      </c>
    </row>
    <row r="77" spans="1:6" x14ac:dyDescent="0.25">
      <c r="A77">
        <v>9</v>
      </c>
      <c r="B77">
        <v>0</v>
      </c>
      <c r="C77" t="s">
        <v>5</v>
      </c>
      <c r="D77" s="5">
        <v>3</v>
      </c>
      <c r="E77" s="5">
        <v>3.9233333333333</v>
      </c>
      <c r="F77">
        <f>E77/$E$77*100</f>
        <v>100</v>
      </c>
    </row>
    <row r="78" spans="1:6" x14ac:dyDescent="0.25">
      <c r="A78">
        <v>9</v>
      </c>
      <c r="B78">
        <v>7</v>
      </c>
      <c r="C78" t="s">
        <v>5</v>
      </c>
      <c r="D78" s="5">
        <v>3</v>
      </c>
      <c r="E78" s="5">
        <v>3.22</v>
      </c>
      <c r="F78">
        <f t="shared" ref="F78:F80" si="19">E78/$E$77*100</f>
        <v>82.073067119796789</v>
      </c>
    </row>
    <row r="79" spans="1:6" x14ac:dyDescent="0.25">
      <c r="A79">
        <v>9</v>
      </c>
      <c r="B79">
        <v>14</v>
      </c>
      <c r="C79" t="s">
        <v>5</v>
      </c>
      <c r="D79" s="5">
        <v>3</v>
      </c>
      <c r="E79" s="5">
        <v>2.64</v>
      </c>
      <c r="F79">
        <f t="shared" si="19"/>
        <v>67.289719626168804</v>
      </c>
    </row>
    <row r="80" spans="1:6" x14ac:dyDescent="0.25">
      <c r="A80">
        <v>9</v>
      </c>
      <c r="B80">
        <v>28</v>
      </c>
      <c r="C80" t="s">
        <v>5</v>
      </c>
      <c r="D80" s="5">
        <v>3</v>
      </c>
      <c r="E80" s="5">
        <v>2.3333333333333002</v>
      </c>
      <c r="F80">
        <f t="shared" si="19"/>
        <v>59.473237043330165</v>
      </c>
    </row>
    <row r="81" spans="1:6" x14ac:dyDescent="0.25">
      <c r="A81">
        <v>9</v>
      </c>
      <c r="B81">
        <v>0</v>
      </c>
      <c r="C81" t="s">
        <v>7</v>
      </c>
      <c r="D81" s="5">
        <v>3</v>
      </c>
      <c r="E81" s="5">
        <v>3.53</v>
      </c>
      <c r="F81">
        <f>E81/$E$81*100</f>
        <v>100</v>
      </c>
    </row>
    <row r="82" spans="1:6" x14ac:dyDescent="0.25">
      <c r="A82">
        <v>9</v>
      </c>
      <c r="B82">
        <v>7</v>
      </c>
      <c r="C82" t="s">
        <v>7</v>
      </c>
      <c r="D82" s="5">
        <v>3</v>
      </c>
      <c r="E82" s="5">
        <v>2.7566666666667001</v>
      </c>
      <c r="F82">
        <f t="shared" ref="F82:F84" si="20">E82/$E$81*100</f>
        <v>78.092540132201137</v>
      </c>
    </row>
    <row r="83" spans="1:6" x14ac:dyDescent="0.25">
      <c r="A83">
        <v>9</v>
      </c>
      <c r="B83">
        <v>14</v>
      </c>
      <c r="C83" t="s">
        <v>7</v>
      </c>
      <c r="D83" s="5">
        <v>3</v>
      </c>
      <c r="E83" s="5">
        <v>1.89</v>
      </c>
      <c r="F83">
        <f t="shared" si="20"/>
        <v>53.541076487252127</v>
      </c>
    </row>
    <row r="84" spans="1:6" x14ac:dyDescent="0.25">
      <c r="A84">
        <v>9</v>
      </c>
      <c r="B84">
        <v>28</v>
      </c>
      <c r="C84" t="s">
        <v>7</v>
      </c>
      <c r="D84" s="5">
        <v>3</v>
      </c>
      <c r="E84" s="5">
        <v>0.5</v>
      </c>
      <c r="F84">
        <f t="shared" si="20"/>
        <v>14.164305949008499</v>
      </c>
    </row>
    <row r="85" spans="1:6" x14ac:dyDescent="0.25">
      <c r="A85">
        <v>10</v>
      </c>
      <c r="B85">
        <v>0</v>
      </c>
      <c r="C85" t="s">
        <v>0</v>
      </c>
      <c r="D85" s="5">
        <v>3</v>
      </c>
      <c r="E85" s="5">
        <v>3.75</v>
      </c>
      <c r="F85">
        <f>E85/$E$85*100</f>
        <v>100</v>
      </c>
    </row>
    <row r="86" spans="1:6" x14ac:dyDescent="0.25">
      <c r="A86">
        <v>10</v>
      </c>
      <c r="B86">
        <v>7</v>
      </c>
      <c r="C86" t="s">
        <v>0</v>
      </c>
      <c r="D86" s="5">
        <v>3</v>
      </c>
      <c r="E86" s="5">
        <v>3.0533333333332999</v>
      </c>
      <c r="F86">
        <f t="shared" ref="F86:F88" si="21">E86/$E$85*100</f>
        <v>81.422222222221336</v>
      </c>
    </row>
    <row r="87" spans="1:6" x14ac:dyDescent="0.25">
      <c r="A87">
        <v>10</v>
      </c>
      <c r="B87">
        <v>14</v>
      </c>
      <c r="C87" t="s">
        <v>0</v>
      </c>
      <c r="D87" s="5">
        <v>3</v>
      </c>
      <c r="E87" s="5">
        <v>2.6733333333333</v>
      </c>
      <c r="F87">
        <f t="shared" si="21"/>
        <v>71.288888888887996</v>
      </c>
    </row>
    <row r="88" spans="1:6" x14ac:dyDescent="0.25">
      <c r="A88">
        <v>10</v>
      </c>
      <c r="B88">
        <v>28</v>
      </c>
      <c r="C88" t="s">
        <v>0</v>
      </c>
      <c r="D88" s="5">
        <v>3</v>
      </c>
      <c r="E88" s="5">
        <v>1.86</v>
      </c>
      <c r="F88">
        <f t="shared" si="21"/>
        <v>49.600000000000009</v>
      </c>
    </row>
    <row r="89" spans="1:6" x14ac:dyDescent="0.25">
      <c r="A89">
        <v>10</v>
      </c>
      <c r="B89">
        <v>0</v>
      </c>
      <c r="C89" t="s">
        <v>5</v>
      </c>
      <c r="D89" s="5">
        <v>2</v>
      </c>
      <c r="E89" s="5">
        <v>4.0549999999999997</v>
      </c>
      <c r="F89">
        <f>E89/$E$89*100</f>
        <v>100</v>
      </c>
    </row>
    <row r="90" spans="1:6" x14ac:dyDescent="0.25">
      <c r="A90">
        <v>10</v>
      </c>
      <c r="B90">
        <v>7</v>
      </c>
      <c r="C90" t="s">
        <v>5</v>
      </c>
      <c r="D90" s="5">
        <v>3</v>
      </c>
      <c r="E90" s="5">
        <v>3.5366666666666999</v>
      </c>
      <c r="F90">
        <f t="shared" ref="F90:F92" si="22">E90/$E$89*100</f>
        <v>87.217427044801482</v>
      </c>
    </row>
    <row r="91" spans="1:6" x14ac:dyDescent="0.25">
      <c r="A91">
        <v>10</v>
      </c>
      <c r="B91">
        <v>14</v>
      </c>
      <c r="C91" t="s">
        <v>5</v>
      </c>
      <c r="D91" s="5">
        <v>3</v>
      </c>
      <c r="E91" s="5">
        <v>2.02</v>
      </c>
      <c r="F91">
        <f t="shared" si="22"/>
        <v>49.815043156596801</v>
      </c>
    </row>
    <row r="92" spans="1:6" x14ac:dyDescent="0.25">
      <c r="A92">
        <v>10</v>
      </c>
      <c r="B92">
        <v>28</v>
      </c>
      <c r="C92" t="s">
        <v>5</v>
      </c>
      <c r="D92" s="5">
        <v>3</v>
      </c>
      <c r="E92" s="5">
        <v>2.02</v>
      </c>
      <c r="F92">
        <f t="shared" si="22"/>
        <v>49.815043156596801</v>
      </c>
    </row>
    <row r="93" spans="1:6" x14ac:dyDescent="0.25">
      <c r="A93">
        <v>10</v>
      </c>
      <c r="B93">
        <v>0</v>
      </c>
      <c r="C93" t="s">
        <v>6</v>
      </c>
      <c r="D93" s="5">
        <v>3</v>
      </c>
      <c r="E93" s="5">
        <v>3.4</v>
      </c>
      <c r="F93">
        <f>E93/$E$93*100</f>
        <v>100</v>
      </c>
    </row>
    <row r="94" spans="1:6" x14ac:dyDescent="0.25">
      <c r="A94">
        <v>10</v>
      </c>
      <c r="B94">
        <v>7</v>
      </c>
      <c r="C94" t="s">
        <v>6</v>
      </c>
      <c r="D94" s="5">
        <v>3</v>
      </c>
      <c r="E94" s="5">
        <v>3.08</v>
      </c>
      <c r="F94">
        <f t="shared" ref="F94:F96" si="23">E94/$E$93*100</f>
        <v>90.588235294117652</v>
      </c>
    </row>
    <row r="95" spans="1:6" x14ac:dyDescent="0.25">
      <c r="A95">
        <v>10</v>
      </c>
      <c r="B95">
        <v>14</v>
      </c>
      <c r="C95" t="s">
        <v>6</v>
      </c>
      <c r="D95" s="5">
        <v>3</v>
      </c>
      <c r="E95" s="5">
        <v>3.3233333333332999</v>
      </c>
      <c r="F95">
        <f t="shared" si="23"/>
        <v>97.74509803921471</v>
      </c>
    </row>
    <row r="96" spans="1:6" x14ac:dyDescent="0.25">
      <c r="A96">
        <v>10</v>
      </c>
      <c r="B96">
        <v>28</v>
      </c>
      <c r="C96" t="s">
        <v>6</v>
      </c>
      <c r="D96" s="5">
        <v>3</v>
      </c>
      <c r="E96" s="5">
        <v>2.89</v>
      </c>
      <c r="F96">
        <f t="shared" si="23"/>
        <v>85.000000000000014</v>
      </c>
    </row>
    <row r="97" spans="1:6" x14ac:dyDescent="0.25">
      <c r="A97">
        <v>10</v>
      </c>
      <c r="B97">
        <v>0</v>
      </c>
      <c r="C97" t="s">
        <v>7</v>
      </c>
      <c r="D97" s="5">
        <v>3</v>
      </c>
      <c r="E97" s="5">
        <v>3.42</v>
      </c>
      <c r="F97">
        <f>E97/$E$97*100</f>
        <v>100</v>
      </c>
    </row>
    <row r="98" spans="1:6" x14ac:dyDescent="0.25">
      <c r="A98">
        <v>10</v>
      </c>
      <c r="B98">
        <v>7</v>
      </c>
      <c r="C98" t="s">
        <v>7</v>
      </c>
      <c r="D98" s="5">
        <v>2</v>
      </c>
      <c r="E98" s="5">
        <v>2.2599999999999998</v>
      </c>
      <c r="F98">
        <f t="shared" ref="F98:F100" si="24">E98/$E$97*100</f>
        <v>66.081871345029228</v>
      </c>
    </row>
    <row r="99" spans="1:6" x14ac:dyDescent="0.25">
      <c r="A99">
        <v>10</v>
      </c>
      <c r="B99">
        <v>14</v>
      </c>
      <c r="C99" t="s">
        <v>7</v>
      </c>
      <c r="D99" s="5">
        <v>3</v>
      </c>
      <c r="E99" s="5">
        <v>2.0433333333333001</v>
      </c>
      <c r="F99">
        <f t="shared" si="24"/>
        <v>59.746588693956149</v>
      </c>
    </row>
    <row r="100" spans="1:6" x14ac:dyDescent="0.25">
      <c r="A100">
        <v>10</v>
      </c>
      <c r="B100">
        <v>28</v>
      </c>
      <c r="C100" t="s">
        <v>7</v>
      </c>
      <c r="D100" s="5">
        <v>2</v>
      </c>
      <c r="E100" s="5">
        <v>1.365</v>
      </c>
      <c r="F100">
        <f t="shared" si="24"/>
        <v>39.912280701754391</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workbookViewId="0">
      <selection activeCell="G42" sqref="G42"/>
    </sheetView>
  </sheetViews>
  <sheetFormatPr defaultRowHeight="15" x14ac:dyDescent="0.25"/>
  <cols>
    <col min="2" max="2" width="13" customWidth="1"/>
    <col min="3" max="3" width="12.7109375" customWidth="1"/>
    <col min="4" max="4" width="16.7109375" customWidth="1"/>
    <col min="5" max="5" width="12.7109375" customWidth="1"/>
    <col min="6" max="6" width="17.140625" customWidth="1"/>
    <col min="7" max="7" width="15" customWidth="1"/>
    <col min="8" max="8" width="15.140625" customWidth="1"/>
    <col min="9" max="9" width="14.85546875" customWidth="1"/>
    <col min="10" max="10" width="22.28515625" customWidth="1"/>
    <col min="11" max="11" width="16.7109375" customWidth="1"/>
    <col min="12" max="12" width="17" customWidth="1"/>
    <col min="13" max="13" width="19.85546875" customWidth="1"/>
  </cols>
  <sheetData>
    <row r="1" spans="1:13" ht="17.25" x14ac:dyDescent="0.25">
      <c r="A1" t="s">
        <v>4</v>
      </c>
      <c r="B1" t="s">
        <v>108</v>
      </c>
      <c r="C1" t="s">
        <v>9</v>
      </c>
      <c r="D1" t="s">
        <v>10</v>
      </c>
      <c r="E1" t="s">
        <v>11</v>
      </c>
      <c r="F1" t="s">
        <v>12</v>
      </c>
      <c r="G1" t="s">
        <v>30</v>
      </c>
      <c r="H1" t="s">
        <v>31</v>
      </c>
      <c r="I1" t="s">
        <v>32</v>
      </c>
      <c r="J1" t="s">
        <v>33</v>
      </c>
      <c r="K1" t="s">
        <v>34</v>
      </c>
      <c r="L1" t="s">
        <v>35</v>
      </c>
      <c r="M1" t="s">
        <v>36</v>
      </c>
    </row>
    <row r="2" spans="1:13" x14ac:dyDescent="0.25">
      <c r="A2">
        <v>1</v>
      </c>
      <c r="B2" s="3">
        <v>11.833333333000001</v>
      </c>
      <c r="C2" s="3">
        <v>6.6933333333</v>
      </c>
      <c r="D2" s="3">
        <v>12.644444443999999</v>
      </c>
      <c r="E2" s="3">
        <v>3.22</v>
      </c>
      <c r="F2" s="5">
        <v>7.0000000000000007E-2</v>
      </c>
      <c r="G2" s="5">
        <v>3.7037037037037035E-2</v>
      </c>
      <c r="H2" s="5">
        <v>3.7037037037037035E-2</v>
      </c>
      <c r="I2" s="5">
        <v>1.7407407407407407</v>
      </c>
      <c r="J2" s="5">
        <v>6.2222222222222223</v>
      </c>
      <c r="K2" s="5">
        <v>0</v>
      </c>
      <c r="L2" s="5">
        <v>9.1481481481481488</v>
      </c>
      <c r="M2" s="5">
        <v>3.5185185185185186</v>
      </c>
    </row>
    <row r="3" spans="1:13" x14ac:dyDescent="0.25">
      <c r="A3">
        <v>2</v>
      </c>
      <c r="B3" s="3">
        <v>11.75</v>
      </c>
      <c r="C3" s="3">
        <v>6.3177777777999999</v>
      </c>
      <c r="D3" s="3">
        <v>17.920370370000001</v>
      </c>
      <c r="E3" s="3">
        <v>1.7758333333</v>
      </c>
      <c r="F3" s="5">
        <v>0.26374999999999998</v>
      </c>
      <c r="G3" s="5">
        <v>5.5555555555555552E-2</v>
      </c>
      <c r="H3" s="5">
        <v>5.5555555555555552E-2</v>
      </c>
      <c r="I3" s="5">
        <v>1.2777777777777777</v>
      </c>
      <c r="J3" s="5">
        <v>3.9166666666666665</v>
      </c>
      <c r="K3" s="5">
        <v>2.7777777777777776E-2</v>
      </c>
      <c r="L3" s="5">
        <v>8.5</v>
      </c>
      <c r="M3" s="5">
        <v>1.3611111111111112</v>
      </c>
    </row>
    <row r="4" spans="1:13" x14ac:dyDescent="0.25">
      <c r="A4">
        <v>3</v>
      </c>
      <c r="B4" s="3">
        <v>14.111111111</v>
      </c>
      <c r="C4" s="3">
        <v>6.5161111110999999</v>
      </c>
      <c r="D4" s="3">
        <v>6.7</v>
      </c>
      <c r="E4" s="3">
        <v>2.3688333333</v>
      </c>
      <c r="F4" s="5">
        <v>0.2475</v>
      </c>
      <c r="G4" s="5">
        <v>1.625</v>
      </c>
      <c r="H4" s="5">
        <v>1.90625</v>
      </c>
      <c r="I4" s="5">
        <v>0.46875</v>
      </c>
      <c r="J4" s="5">
        <v>0.3125</v>
      </c>
      <c r="K4" s="5">
        <v>1.03125</v>
      </c>
      <c r="L4" s="5">
        <v>0.21875</v>
      </c>
      <c r="M4" s="5">
        <v>0</v>
      </c>
    </row>
    <row r="5" spans="1:13" x14ac:dyDescent="0.25">
      <c r="A5">
        <v>5</v>
      </c>
      <c r="B5" s="3">
        <v>12.594444444000001</v>
      </c>
      <c r="C5" s="3">
        <v>6.4516666667000004</v>
      </c>
      <c r="D5" s="3">
        <v>6.9833333333000001</v>
      </c>
      <c r="E5" s="3">
        <v>4.7028333333000001</v>
      </c>
      <c r="F5" s="5">
        <v>0.13550000000000001</v>
      </c>
      <c r="G5" s="5">
        <v>0.19444444444444445</v>
      </c>
      <c r="H5" s="5">
        <v>0.22222222222222221</v>
      </c>
      <c r="I5" s="5">
        <v>2.7777777777777776E-2</v>
      </c>
      <c r="J5" s="5">
        <v>1.1388888888888888</v>
      </c>
      <c r="K5" s="5">
        <v>2.7777777777777776E-2</v>
      </c>
      <c r="L5" s="5">
        <v>2.6666666666666665</v>
      </c>
      <c r="M5" s="5">
        <v>0.30555555555555558</v>
      </c>
    </row>
    <row r="6" spans="1:13" x14ac:dyDescent="0.25">
      <c r="A6">
        <v>6</v>
      </c>
      <c r="B6" s="3">
        <v>14.305555556</v>
      </c>
      <c r="C6" s="3">
        <v>6.0650000000000004</v>
      </c>
      <c r="D6" s="3">
        <v>9.7388888889</v>
      </c>
      <c r="E6" s="3">
        <v>5.97</v>
      </c>
      <c r="F6" s="5">
        <v>0.19208333329999999</v>
      </c>
      <c r="G6" s="5">
        <v>25.62962962962963</v>
      </c>
      <c r="H6" s="5">
        <v>0.44444444444444442</v>
      </c>
      <c r="I6" s="5">
        <v>1.8518518518518519</v>
      </c>
      <c r="J6" s="5">
        <v>0</v>
      </c>
      <c r="K6" s="5">
        <v>2.1111111111111112</v>
      </c>
      <c r="L6" s="5">
        <v>0</v>
      </c>
      <c r="M6" s="5">
        <v>0</v>
      </c>
    </row>
    <row r="7" spans="1:13" x14ac:dyDescent="0.25">
      <c r="A7">
        <v>9</v>
      </c>
      <c r="B7" s="3">
        <v>12.833333333000001</v>
      </c>
      <c r="C7" s="3">
        <v>6.1816666667</v>
      </c>
      <c r="D7" s="3">
        <v>13.194444444</v>
      </c>
      <c r="E7" s="3">
        <v>8.5516666666999992</v>
      </c>
      <c r="F7" s="5">
        <v>0.13166666669999999</v>
      </c>
      <c r="G7" s="5">
        <v>0.5</v>
      </c>
      <c r="H7" s="5">
        <v>0</v>
      </c>
      <c r="I7" s="5">
        <v>1.1111111111111112</v>
      </c>
      <c r="J7" s="5">
        <v>0.88888888888888884</v>
      </c>
      <c r="K7" s="5">
        <v>0</v>
      </c>
      <c r="L7" s="5">
        <v>7.833333333333333</v>
      </c>
      <c r="M7" s="5">
        <v>0</v>
      </c>
    </row>
    <row r="8" spans="1:13" x14ac:dyDescent="0.25">
      <c r="A8">
        <v>10</v>
      </c>
      <c r="B8" s="3">
        <v>13.6</v>
      </c>
      <c r="C8" s="3">
        <v>6.2152777777999999</v>
      </c>
      <c r="D8" s="3">
        <v>8.5500000000000007</v>
      </c>
      <c r="E8" s="3">
        <v>9.1166666667000005</v>
      </c>
      <c r="F8" s="5">
        <v>0.15625</v>
      </c>
      <c r="G8" s="5">
        <v>1.9705882352941178</v>
      </c>
      <c r="H8" s="5">
        <v>0.3235294117647059</v>
      </c>
      <c r="I8" s="5">
        <v>0.76470588235294112</v>
      </c>
      <c r="J8" s="5">
        <v>1</v>
      </c>
      <c r="K8" s="5">
        <v>2.9411764705882353E-2</v>
      </c>
      <c r="L8" s="5">
        <v>0.44117647058823528</v>
      </c>
      <c r="M8" s="5">
        <v>0.14705882352941177</v>
      </c>
    </row>
    <row r="22" spans="13:13" x14ac:dyDescent="0.25">
      <c r="M22" t="s">
        <v>37</v>
      </c>
    </row>
    <row r="43" spans="10:10" x14ac:dyDescent="0.25">
      <c r="J43" t="s">
        <v>38</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workbookViewId="0">
      <selection activeCell="S38" sqref="S38"/>
    </sheetView>
  </sheetViews>
  <sheetFormatPr defaultRowHeight="15" x14ac:dyDescent="0.25"/>
  <cols>
    <col min="3" max="3" width="11" customWidth="1"/>
    <col min="5" max="5" width="16" customWidth="1"/>
    <col min="6" max="6" width="13.5703125" customWidth="1"/>
    <col min="7" max="7" width="15.42578125" customWidth="1"/>
  </cols>
  <sheetData>
    <row r="1" spans="1:7" ht="17.25" x14ac:dyDescent="0.25">
      <c r="A1" t="s">
        <v>4</v>
      </c>
      <c r="B1" t="s">
        <v>108</v>
      </c>
      <c r="C1" t="s">
        <v>10</v>
      </c>
      <c r="D1" t="s">
        <v>15</v>
      </c>
      <c r="E1" t="s">
        <v>16</v>
      </c>
      <c r="F1" t="s">
        <v>17</v>
      </c>
      <c r="G1" t="s">
        <v>18</v>
      </c>
    </row>
    <row r="2" spans="1:7" x14ac:dyDescent="0.25">
      <c r="A2">
        <v>1</v>
      </c>
      <c r="B2" s="3">
        <v>11.833333333000001</v>
      </c>
      <c r="C2" s="3">
        <v>12.644444443999999</v>
      </c>
      <c r="D2" s="3">
        <v>2.2946549066999999</v>
      </c>
      <c r="E2" s="3">
        <v>4.2592592593000003</v>
      </c>
      <c r="F2" s="3">
        <v>56.666666667000001</v>
      </c>
      <c r="G2" s="3">
        <v>16.222222221999999</v>
      </c>
    </row>
    <row r="3" spans="1:7" x14ac:dyDescent="0.25">
      <c r="A3">
        <v>2</v>
      </c>
      <c r="B3" s="3">
        <v>11.75</v>
      </c>
      <c r="C3" s="3">
        <v>17.920370370000001</v>
      </c>
      <c r="D3" s="3">
        <v>2.1450142021</v>
      </c>
      <c r="E3" s="3">
        <v>6.25</v>
      </c>
      <c r="F3" s="3">
        <v>55.111111111</v>
      </c>
      <c r="G3" s="3">
        <v>11.444444444</v>
      </c>
    </row>
    <row r="4" spans="1:7" x14ac:dyDescent="0.25">
      <c r="A4">
        <v>3</v>
      </c>
      <c r="B4" s="3">
        <v>14.111111111</v>
      </c>
      <c r="C4" s="3">
        <v>6.7</v>
      </c>
      <c r="D4" s="3">
        <v>1.4264165034</v>
      </c>
      <c r="E4" s="3">
        <v>0.11111111110000001</v>
      </c>
      <c r="F4" s="3">
        <v>2.1587301587000001</v>
      </c>
      <c r="G4" s="3">
        <v>1.7777777777999999</v>
      </c>
    </row>
    <row r="5" spans="1:7" x14ac:dyDescent="0.25">
      <c r="A5">
        <v>5</v>
      </c>
      <c r="B5" s="3">
        <v>12.594444444000001</v>
      </c>
      <c r="C5" s="3">
        <v>6.9833333333000001</v>
      </c>
      <c r="D5" s="3">
        <v>1.8940672798</v>
      </c>
      <c r="E5" s="3">
        <v>1.2777777777999999</v>
      </c>
      <c r="F5" s="3">
        <v>16.444444443999998</v>
      </c>
      <c r="G5" s="3">
        <v>2.4444444444000002</v>
      </c>
    </row>
    <row r="6" spans="1:7" x14ac:dyDescent="0.25">
      <c r="A6">
        <v>6</v>
      </c>
      <c r="B6" s="3">
        <v>14.305555556</v>
      </c>
      <c r="C6" s="3">
        <v>9.7388888889</v>
      </c>
      <c r="D6" s="3">
        <v>0.69871339960000001</v>
      </c>
      <c r="E6" s="3">
        <v>5.5555555600000001E-2</v>
      </c>
      <c r="F6" s="3">
        <v>0</v>
      </c>
      <c r="G6" s="3">
        <v>0</v>
      </c>
    </row>
    <row r="7" spans="1:7" x14ac:dyDescent="0.25">
      <c r="A7">
        <v>9</v>
      </c>
      <c r="B7" s="3">
        <v>12.833333333000001</v>
      </c>
      <c r="C7" s="3">
        <v>13.194444444</v>
      </c>
      <c r="D7" s="3">
        <v>1.1193783555000001</v>
      </c>
      <c r="E7" s="3">
        <v>6.6388888889000004</v>
      </c>
      <c r="F7" s="3">
        <v>34.888888889</v>
      </c>
      <c r="G7" s="3">
        <v>1.4444444444</v>
      </c>
    </row>
    <row r="8" spans="1:7" x14ac:dyDescent="0.25">
      <c r="A8">
        <v>10</v>
      </c>
      <c r="B8" s="3">
        <v>13.6</v>
      </c>
      <c r="C8" s="3">
        <v>8.5500000000000007</v>
      </c>
      <c r="D8" s="3">
        <v>1.851640755</v>
      </c>
      <c r="E8" s="3">
        <v>1.2380952381000001</v>
      </c>
      <c r="F8" s="3">
        <v>6.4285714285999997</v>
      </c>
      <c r="G8" s="3">
        <v>2.6190476189999998</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2"/>
  <sheetViews>
    <sheetView workbookViewId="0">
      <pane ySplit="600" activePane="bottomLeft"/>
      <selection activeCell="N1" sqref="N1:N1048576"/>
      <selection pane="bottomLeft" activeCell="R9" sqref="R9"/>
    </sheetView>
  </sheetViews>
  <sheetFormatPr defaultRowHeight="15" x14ac:dyDescent="0.25"/>
  <cols>
    <col min="2" max="2" width="16.5703125" customWidth="1"/>
    <col min="3" max="3" width="17.5703125" customWidth="1"/>
    <col min="4" max="4" width="18.7109375" customWidth="1"/>
    <col min="5" max="5" width="22.28515625" customWidth="1"/>
    <col min="6" max="6" width="16" customWidth="1"/>
    <col min="14" max="14" width="11.5703125" customWidth="1"/>
  </cols>
  <sheetData>
    <row r="1" spans="1:15" x14ac:dyDescent="0.25">
      <c r="A1" s="2" t="s">
        <v>4</v>
      </c>
      <c r="B1" s="2" t="s">
        <v>39</v>
      </c>
      <c r="C1" s="2" t="s">
        <v>40</v>
      </c>
      <c r="D1" s="2" t="s">
        <v>41</v>
      </c>
      <c r="E1" s="2" t="s">
        <v>42</v>
      </c>
      <c r="F1" s="2" t="s">
        <v>43</v>
      </c>
      <c r="G1" s="2" t="s">
        <v>44</v>
      </c>
      <c r="H1" s="2" t="s">
        <v>45</v>
      </c>
      <c r="I1" s="2" t="s">
        <v>46</v>
      </c>
      <c r="J1" s="2" t="s">
        <v>47</v>
      </c>
      <c r="K1" s="2" t="s">
        <v>48</v>
      </c>
      <c r="L1" s="2" t="s">
        <v>49</v>
      </c>
      <c r="M1" s="2" t="s">
        <v>1</v>
      </c>
      <c r="N1" s="2" t="s">
        <v>2</v>
      </c>
      <c r="O1" s="2" t="s">
        <v>3</v>
      </c>
    </row>
    <row r="2" spans="1:15" x14ac:dyDescent="0.25">
      <c r="A2">
        <v>1</v>
      </c>
      <c r="B2" t="s">
        <v>19</v>
      </c>
      <c r="C2" t="s">
        <v>50</v>
      </c>
      <c r="D2" t="s">
        <v>51</v>
      </c>
      <c r="E2" t="s">
        <v>52</v>
      </c>
      <c r="F2" t="s">
        <v>13</v>
      </c>
      <c r="G2">
        <v>1</v>
      </c>
      <c r="J2">
        <v>1</v>
      </c>
      <c r="K2">
        <f>J2/SUM(J$2:J$28)</f>
        <v>1.7482517482517483E-3</v>
      </c>
      <c r="L2">
        <f>K2*LN(K2)</f>
        <v>-1.1099893341573073E-2</v>
      </c>
    </row>
    <row r="3" spans="1:15" x14ac:dyDescent="0.25">
      <c r="A3">
        <v>1</v>
      </c>
      <c r="B3" t="s">
        <v>21</v>
      </c>
      <c r="C3" t="s">
        <v>53</v>
      </c>
      <c r="D3" t="s">
        <v>51</v>
      </c>
      <c r="E3" t="s">
        <v>52</v>
      </c>
      <c r="F3" t="s">
        <v>54</v>
      </c>
      <c r="G3">
        <v>1</v>
      </c>
      <c r="H3">
        <v>3</v>
      </c>
      <c r="I3">
        <v>6</v>
      </c>
      <c r="J3">
        <v>10</v>
      </c>
      <c r="K3">
        <f t="shared" ref="K3:K28" si="0">J3/SUM(J$2:J$28)</f>
        <v>1.7482517482517484E-2</v>
      </c>
      <c r="L3">
        <f t="shared" ref="L3:L66" si="1">K3*LN(K3)</f>
        <v>-7.0743949272478179E-2</v>
      </c>
    </row>
    <row r="4" spans="1:15" x14ac:dyDescent="0.25">
      <c r="A4">
        <v>1</v>
      </c>
      <c r="B4" t="s">
        <v>22</v>
      </c>
      <c r="C4" t="s">
        <v>55</v>
      </c>
      <c r="D4" t="s">
        <v>51</v>
      </c>
      <c r="E4" t="s">
        <v>52</v>
      </c>
      <c r="F4" t="s">
        <v>13</v>
      </c>
      <c r="H4">
        <v>1</v>
      </c>
      <c r="J4">
        <v>1</v>
      </c>
      <c r="K4">
        <f t="shared" si="0"/>
        <v>1.7482517482517483E-3</v>
      </c>
      <c r="L4">
        <f t="shared" si="1"/>
        <v>-1.1099893341573073E-2</v>
      </c>
    </row>
    <row r="5" spans="1:15" x14ac:dyDescent="0.25">
      <c r="A5">
        <v>1</v>
      </c>
      <c r="B5" t="s">
        <v>23</v>
      </c>
      <c r="C5" t="s">
        <v>56</v>
      </c>
      <c r="D5" t="s">
        <v>57</v>
      </c>
      <c r="E5" t="s">
        <v>58</v>
      </c>
      <c r="F5" t="s">
        <v>13</v>
      </c>
      <c r="G5">
        <v>15</v>
      </c>
      <c r="H5">
        <v>9</v>
      </c>
      <c r="I5">
        <v>21</v>
      </c>
      <c r="J5">
        <v>45</v>
      </c>
      <c r="K5">
        <f t="shared" si="0"/>
        <v>7.8671328671328672E-2</v>
      </c>
      <c r="L5">
        <f t="shared" si="1"/>
        <v>-0.20002000449724916</v>
      </c>
    </row>
    <row r="6" spans="1:15" x14ac:dyDescent="0.25">
      <c r="A6">
        <v>1</v>
      </c>
      <c r="B6" t="s">
        <v>23</v>
      </c>
      <c r="C6" t="s">
        <v>59</v>
      </c>
      <c r="D6" t="s">
        <v>60</v>
      </c>
      <c r="E6" t="s">
        <v>52</v>
      </c>
      <c r="F6" t="s">
        <v>13</v>
      </c>
      <c r="G6">
        <v>2</v>
      </c>
      <c r="J6">
        <v>2</v>
      </c>
      <c r="K6">
        <f t="shared" si="0"/>
        <v>3.4965034965034965E-3</v>
      </c>
      <c r="L6">
        <f t="shared" si="1"/>
        <v>-1.9776195142726757E-2</v>
      </c>
    </row>
    <row r="7" spans="1:15" x14ac:dyDescent="0.25">
      <c r="A7">
        <v>1</v>
      </c>
      <c r="B7" t="s">
        <v>24</v>
      </c>
      <c r="C7" t="s">
        <v>61</v>
      </c>
      <c r="D7" t="s">
        <v>60</v>
      </c>
      <c r="E7" t="s">
        <v>52</v>
      </c>
      <c r="F7" t="s">
        <v>54</v>
      </c>
      <c r="G7">
        <v>24</v>
      </c>
      <c r="H7">
        <v>10</v>
      </c>
      <c r="I7">
        <v>5</v>
      </c>
      <c r="J7">
        <v>39</v>
      </c>
      <c r="K7">
        <f t="shared" si="0"/>
        <v>6.8181818181818177E-2</v>
      </c>
      <c r="L7">
        <f t="shared" si="1"/>
        <v>-0.18310754626705578</v>
      </c>
    </row>
    <row r="8" spans="1:15" x14ac:dyDescent="0.25">
      <c r="A8">
        <v>1</v>
      </c>
      <c r="B8" t="s">
        <v>24</v>
      </c>
      <c r="C8" t="s">
        <v>62</v>
      </c>
      <c r="D8" t="s">
        <v>60</v>
      </c>
      <c r="E8" t="s">
        <v>52</v>
      </c>
      <c r="F8" t="s">
        <v>13</v>
      </c>
      <c r="G8">
        <v>17</v>
      </c>
      <c r="H8">
        <v>3</v>
      </c>
      <c r="I8">
        <v>5</v>
      </c>
      <c r="J8">
        <v>25</v>
      </c>
      <c r="K8">
        <f t="shared" si="0"/>
        <v>4.3706293706293704E-2</v>
      </c>
      <c r="L8">
        <f t="shared" si="1"/>
        <v>-0.13681220133354882</v>
      </c>
    </row>
    <row r="9" spans="1:15" x14ac:dyDescent="0.25">
      <c r="A9">
        <v>1</v>
      </c>
      <c r="B9" t="s">
        <v>24</v>
      </c>
      <c r="C9" t="s">
        <v>63</v>
      </c>
      <c r="D9" t="s">
        <v>60</v>
      </c>
      <c r="E9" t="s">
        <v>52</v>
      </c>
      <c r="F9" t="s">
        <v>14</v>
      </c>
      <c r="G9">
        <v>10</v>
      </c>
      <c r="I9">
        <v>6</v>
      </c>
      <c r="J9">
        <v>16</v>
      </c>
      <c r="K9">
        <f t="shared" si="0"/>
        <v>2.7972027972027972E-2</v>
      </c>
      <c r="L9">
        <f t="shared" si="1"/>
        <v>-0.10004336417174872</v>
      </c>
    </row>
    <row r="10" spans="1:15" x14ac:dyDescent="0.25">
      <c r="A10">
        <v>1</v>
      </c>
      <c r="B10" t="s">
        <v>24</v>
      </c>
      <c r="C10" t="s">
        <v>64</v>
      </c>
      <c r="D10" t="s">
        <v>65</v>
      </c>
      <c r="E10" t="s">
        <v>52</v>
      </c>
      <c r="F10" t="s">
        <v>54</v>
      </c>
      <c r="G10">
        <v>6</v>
      </c>
      <c r="H10">
        <v>20</v>
      </c>
      <c r="I10">
        <v>13</v>
      </c>
      <c r="J10">
        <v>39</v>
      </c>
      <c r="K10">
        <f t="shared" si="0"/>
        <v>6.8181818181818177E-2</v>
      </c>
      <c r="L10">
        <f t="shared" si="1"/>
        <v>-0.18310754626705578</v>
      </c>
    </row>
    <row r="11" spans="1:15" x14ac:dyDescent="0.25">
      <c r="A11">
        <v>1</v>
      </c>
      <c r="B11" t="s">
        <v>24</v>
      </c>
      <c r="C11" t="s">
        <v>66</v>
      </c>
      <c r="D11" t="s">
        <v>60</v>
      </c>
      <c r="E11" t="s">
        <v>52</v>
      </c>
      <c r="F11" t="s">
        <v>14</v>
      </c>
      <c r="G11">
        <v>16</v>
      </c>
      <c r="H11">
        <v>17</v>
      </c>
      <c r="I11">
        <v>16</v>
      </c>
      <c r="J11">
        <v>49</v>
      </c>
      <c r="K11">
        <f t="shared" si="0"/>
        <v>8.5664335664335664E-2</v>
      </c>
      <c r="L11">
        <f t="shared" si="1"/>
        <v>-0.21050457337445699</v>
      </c>
    </row>
    <row r="12" spans="1:15" x14ac:dyDescent="0.25">
      <c r="A12">
        <v>1</v>
      </c>
      <c r="B12" t="s">
        <v>67</v>
      </c>
      <c r="G12">
        <v>2</v>
      </c>
      <c r="J12">
        <v>2</v>
      </c>
      <c r="K12">
        <f t="shared" si="0"/>
        <v>3.4965034965034965E-3</v>
      </c>
      <c r="L12">
        <f t="shared" si="1"/>
        <v>-1.9776195142726757E-2</v>
      </c>
    </row>
    <row r="13" spans="1:15" x14ac:dyDescent="0.25">
      <c r="A13">
        <v>1</v>
      </c>
      <c r="B13" t="s">
        <v>26</v>
      </c>
      <c r="C13" t="s">
        <v>68</v>
      </c>
      <c r="D13" t="s">
        <v>69</v>
      </c>
      <c r="E13" t="s">
        <v>69</v>
      </c>
      <c r="F13" t="s">
        <v>13</v>
      </c>
      <c r="G13">
        <v>0</v>
      </c>
      <c r="H13">
        <v>1</v>
      </c>
      <c r="I13">
        <v>0</v>
      </c>
      <c r="J13">
        <v>1</v>
      </c>
      <c r="K13">
        <f t="shared" si="0"/>
        <v>1.7482517482517483E-3</v>
      </c>
      <c r="L13">
        <f t="shared" si="1"/>
        <v>-1.1099893341573073E-2</v>
      </c>
    </row>
    <row r="14" spans="1:15" x14ac:dyDescent="0.25">
      <c r="A14">
        <v>1</v>
      </c>
      <c r="B14" t="s">
        <v>28</v>
      </c>
      <c r="C14" t="s">
        <v>70</v>
      </c>
      <c r="D14" t="s">
        <v>71</v>
      </c>
      <c r="E14" t="s">
        <v>52</v>
      </c>
      <c r="F14" t="s">
        <v>14</v>
      </c>
      <c r="I14">
        <v>2</v>
      </c>
      <c r="J14">
        <v>2</v>
      </c>
      <c r="K14">
        <f t="shared" si="0"/>
        <v>3.4965034965034965E-3</v>
      </c>
      <c r="L14">
        <f t="shared" si="1"/>
        <v>-1.9776195142726757E-2</v>
      </c>
    </row>
    <row r="15" spans="1:15" x14ac:dyDescent="0.25">
      <c r="A15">
        <v>1</v>
      </c>
      <c r="B15" t="s">
        <v>28</v>
      </c>
      <c r="C15" t="s">
        <v>72</v>
      </c>
      <c r="D15" t="s">
        <v>69</v>
      </c>
      <c r="E15" t="s">
        <v>69</v>
      </c>
      <c r="F15" t="s">
        <v>54</v>
      </c>
      <c r="I15">
        <v>5</v>
      </c>
      <c r="J15">
        <v>5</v>
      </c>
      <c r="K15">
        <f t="shared" si="0"/>
        <v>8.7412587412587419E-3</v>
      </c>
      <c r="L15">
        <f t="shared" si="1"/>
        <v>-4.1430953487287564E-2</v>
      </c>
    </row>
    <row r="16" spans="1:15" x14ac:dyDescent="0.25">
      <c r="A16">
        <v>1</v>
      </c>
      <c r="B16" t="s">
        <v>28</v>
      </c>
      <c r="C16" t="s">
        <v>73</v>
      </c>
      <c r="D16" t="s">
        <v>71</v>
      </c>
      <c r="E16" t="s">
        <v>52</v>
      </c>
      <c r="F16" t="s">
        <v>54</v>
      </c>
      <c r="G16">
        <v>1</v>
      </c>
      <c r="H16">
        <v>1</v>
      </c>
      <c r="I16">
        <v>0</v>
      </c>
      <c r="J16">
        <v>2</v>
      </c>
      <c r="K16">
        <f t="shared" si="0"/>
        <v>3.4965034965034965E-3</v>
      </c>
      <c r="L16">
        <f t="shared" si="1"/>
        <v>-1.9776195142726757E-2</v>
      </c>
    </row>
    <row r="17" spans="1:15" x14ac:dyDescent="0.25">
      <c r="A17">
        <v>1</v>
      </c>
      <c r="B17" t="s">
        <v>28</v>
      </c>
      <c r="C17" t="s">
        <v>74</v>
      </c>
      <c r="D17" t="s">
        <v>71</v>
      </c>
      <c r="E17" t="s">
        <v>52</v>
      </c>
      <c r="F17" t="s">
        <v>54</v>
      </c>
      <c r="G17">
        <v>7</v>
      </c>
      <c r="H17">
        <v>35</v>
      </c>
      <c r="I17">
        <v>63</v>
      </c>
      <c r="J17">
        <v>105</v>
      </c>
      <c r="K17">
        <f t="shared" si="0"/>
        <v>0.18356643356643357</v>
      </c>
      <c r="L17">
        <f t="shared" si="1"/>
        <v>-0.31117789742716578</v>
      </c>
    </row>
    <row r="18" spans="1:15" x14ac:dyDescent="0.25">
      <c r="A18">
        <v>1</v>
      </c>
      <c r="B18" t="s">
        <v>28</v>
      </c>
      <c r="C18" t="s">
        <v>75</v>
      </c>
      <c r="D18" t="s">
        <v>69</v>
      </c>
      <c r="E18" t="s">
        <v>69</v>
      </c>
      <c r="F18" t="s">
        <v>14</v>
      </c>
      <c r="G18">
        <v>10</v>
      </c>
      <c r="H18">
        <v>38</v>
      </c>
      <c r="I18">
        <v>31</v>
      </c>
      <c r="J18">
        <v>79</v>
      </c>
      <c r="K18">
        <f t="shared" si="0"/>
        <v>0.1381118881118881</v>
      </c>
      <c r="L18">
        <f t="shared" si="1"/>
        <v>-0.27341888107361773</v>
      </c>
    </row>
    <row r="19" spans="1:15" x14ac:dyDescent="0.25">
      <c r="A19">
        <v>1</v>
      </c>
      <c r="B19" t="s">
        <v>28</v>
      </c>
      <c r="C19" t="s">
        <v>76</v>
      </c>
      <c r="D19" t="s">
        <v>69</v>
      </c>
      <c r="E19" t="s">
        <v>69</v>
      </c>
      <c r="F19" t="s">
        <v>54</v>
      </c>
      <c r="G19">
        <v>17</v>
      </c>
      <c r="H19">
        <v>10</v>
      </c>
      <c r="I19">
        <v>22</v>
      </c>
      <c r="J19">
        <v>49</v>
      </c>
      <c r="K19">
        <f t="shared" si="0"/>
        <v>8.5664335664335664E-2</v>
      </c>
      <c r="L19">
        <f t="shared" si="1"/>
        <v>-0.21050457337445699</v>
      </c>
    </row>
    <row r="20" spans="1:15" x14ac:dyDescent="0.25">
      <c r="A20">
        <v>1</v>
      </c>
      <c r="B20" t="s">
        <v>28</v>
      </c>
      <c r="C20" t="s">
        <v>77</v>
      </c>
      <c r="D20" t="s">
        <v>71</v>
      </c>
      <c r="E20" t="s">
        <v>52</v>
      </c>
      <c r="F20" t="s">
        <v>54</v>
      </c>
      <c r="G20">
        <v>3</v>
      </c>
      <c r="H20">
        <v>2</v>
      </c>
      <c r="J20">
        <v>5</v>
      </c>
      <c r="K20">
        <f t="shared" si="0"/>
        <v>8.7412587412587419E-3</v>
      </c>
      <c r="L20">
        <f t="shared" si="1"/>
        <v>-4.1430953487287564E-2</v>
      </c>
    </row>
    <row r="21" spans="1:15" x14ac:dyDescent="0.25">
      <c r="A21">
        <v>1</v>
      </c>
      <c r="B21" t="s">
        <v>29</v>
      </c>
      <c r="C21" t="s">
        <v>78</v>
      </c>
      <c r="I21">
        <v>3</v>
      </c>
      <c r="J21">
        <v>3</v>
      </c>
      <c r="K21">
        <f t="shared" si="0"/>
        <v>5.244755244755245E-3</v>
      </c>
      <c r="L21">
        <f t="shared" si="1"/>
        <v>-2.7537727461774589E-2</v>
      </c>
    </row>
    <row r="22" spans="1:15" x14ac:dyDescent="0.25">
      <c r="A22">
        <v>1</v>
      </c>
      <c r="B22" t="s">
        <v>29</v>
      </c>
      <c r="C22" t="s">
        <v>79</v>
      </c>
      <c r="D22" t="s">
        <v>60</v>
      </c>
      <c r="E22" t="s">
        <v>52</v>
      </c>
      <c r="F22" t="s">
        <v>13</v>
      </c>
      <c r="G22">
        <v>5</v>
      </c>
      <c r="H22">
        <v>13</v>
      </c>
      <c r="I22">
        <v>25</v>
      </c>
      <c r="J22">
        <v>43</v>
      </c>
      <c r="K22">
        <f t="shared" si="0"/>
        <v>7.5174825174825169E-2</v>
      </c>
      <c r="L22">
        <f t="shared" si="1"/>
        <v>-0.19454785254284634</v>
      </c>
    </row>
    <row r="23" spans="1:15" x14ac:dyDescent="0.25">
      <c r="A23">
        <v>1</v>
      </c>
      <c r="B23" t="s">
        <v>29</v>
      </c>
      <c r="C23" t="s">
        <v>80</v>
      </c>
      <c r="D23" t="s">
        <v>71</v>
      </c>
      <c r="E23" t="s">
        <v>52</v>
      </c>
      <c r="H23">
        <v>1</v>
      </c>
      <c r="J23">
        <v>1</v>
      </c>
      <c r="K23">
        <f t="shared" si="0"/>
        <v>1.7482517482517483E-3</v>
      </c>
      <c r="L23">
        <f t="shared" si="1"/>
        <v>-1.1099893341573073E-2</v>
      </c>
    </row>
    <row r="24" spans="1:15" x14ac:dyDescent="0.25">
      <c r="A24">
        <v>1</v>
      </c>
      <c r="B24" t="s">
        <v>29</v>
      </c>
      <c r="C24" t="s">
        <v>81</v>
      </c>
      <c r="D24" t="s">
        <v>69</v>
      </c>
      <c r="E24" t="s">
        <v>69</v>
      </c>
      <c r="F24" t="s">
        <v>54</v>
      </c>
      <c r="G24">
        <v>1</v>
      </c>
      <c r="H24">
        <v>1</v>
      </c>
      <c r="J24">
        <v>2</v>
      </c>
      <c r="K24">
        <f t="shared" si="0"/>
        <v>3.4965034965034965E-3</v>
      </c>
      <c r="L24">
        <f t="shared" si="1"/>
        <v>-1.9776195142726757E-2</v>
      </c>
    </row>
    <row r="25" spans="1:15" x14ac:dyDescent="0.25">
      <c r="A25">
        <v>1</v>
      </c>
      <c r="B25" t="s">
        <v>29</v>
      </c>
      <c r="C25" t="s">
        <v>82</v>
      </c>
      <c r="D25" t="s">
        <v>51</v>
      </c>
      <c r="E25" t="s">
        <v>52</v>
      </c>
      <c r="F25" t="s">
        <v>54</v>
      </c>
      <c r="G25">
        <v>3</v>
      </c>
      <c r="H25">
        <v>3</v>
      </c>
      <c r="J25">
        <v>6</v>
      </c>
      <c r="K25">
        <f t="shared" si="0"/>
        <v>1.048951048951049E-2</v>
      </c>
      <c r="L25">
        <f t="shared" si="1"/>
        <v>-4.7804680302291014E-2</v>
      </c>
    </row>
    <row r="26" spans="1:15" x14ac:dyDescent="0.25">
      <c r="A26">
        <v>1</v>
      </c>
      <c r="B26" t="s">
        <v>29</v>
      </c>
      <c r="C26" t="s">
        <v>83</v>
      </c>
      <c r="D26" t="s">
        <v>65</v>
      </c>
      <c r="E26" t="s">
        <v>52</v>
      </c>
      <c r="F26" t="s">
        <v>54</v>
      </c>
      <c r="I26">
        <v>2</v>
      </c>
      <c r="J26">
        <v>2</v>
      </c>
      <c r="K26">
        <f t="shared" si="0"/>
        <v>3.4965034965034965E-3</v>
      </c>
      <c r="L26">
        <f t="shared" si="1"/>
        <v>-1.9776195142726757E-2</v>
      </c>
    </row>
    <row r="27" spans="1:15" x14ac:dyDescent="0.25">
      <c r="A27">
        <v>1</v>
      </c>
      <c r="B27" t="s">
        <v>29</v>
      </c>
      <c r="C27" t="s">
        <v>79</v>
      </c>
      <c r="D27" t="s">
        <v>60</v>
      </c>
      <c r="E27" t="s">
        <v>52</v>
      </c>
      <c r="F27" t="s">
        <v>13</v>
      </c>
      <c r="G27">
        <v>5</v>
      </c>
      <c r="H27">
        <v>1</v>
      </c>
      <c r="I27">
        <v>9</v>
      </c>
      <c r="J27">
        <v>15</v>
      </c>
      <c r="K27">
        <f t="shared" si="0"/>
        <v>2.6223776223776224E-2</v>
      </c>
      <c r="L27">
        <f t="shared" si="1"/>
        <v>-9.5483097647139539E-2</v>
      </c>
    </row>
    <row r="28" spans="1:15" s="6" customFormat="1" x14ac:dyDescent="0.25">
      <c r="A28" s="6">
        <v>1</v>
      </c>
      <c r="B28" s="6" t="s">
        <v>29</v>
      </c>
      <c r="C28" s="6" t="s">
        <v>84</v>
      </c>
      <c r="D28" s="6" t="s">
        <v>69</v>
      </c>
      <c r="E28" s="6" t="s">
        <v>69</v>
      </c>
      <c r="F28" s="6" t="s">
        <v>54</v>
      </c>
      <c r="H28" s="6">
        <v>21</v>
      </c>
      <c r="I28" s="6">
        <v>2</v>
      </c>
      <c r="J28" s="6">
        <v>23</v>
      </c>
      <c r="K28" s="6">
        <f t="shared" si="0"/>
        <v>4.0209790209790208E-2</v>
      </c>
      <c r="L28" s="6">
        <f t="shared" si="1"/>
        <v>-0.12921998222965891</v>
      </c>
      <c r="M28" s="6">
        <f>-SUM(L2:L28)</f>
        <v>2.6199525284397716</v>
      </c>
      <c r="N28" s="6">
        <f>SUM(J2:J28)</f>
        <v>572</v>
      </c>
      <c r="O28" s="6">
        <f>COUNT(J2:J28)</f>
        <v>27</v>
      </c>
    </row>
    <row r="29" spans="1:15" x14ac:dyDescent="0.25">
      <c r="A29">
        <v>2</v>
      </c>
      <c r="B29" t="s">
        <v>19</v>
      </c>
      <c r="C29" t="s">
        <v>50</v>
      </c>
      <c r="D29" t="s">
        <v>51</v>
      </c>
      <c r="E29" t="s">
        <v>52</v>
      </c>
      <c r="F29" t="s">
        <v>13</v>
      </c>
      <c r="I29">
        <v>2</v>
      </c>
      <c r="J29">
        <v>2</v>
      </c>
      <c r="K29" s="1">
        <f>J29/SUM(J$29:J$60)</f>
        <v>3.5971223021582736E-3</v>
      </c>
      <c r="L29" s="1">
        <f t="shared" si="1"/>
        <v>-2.0243241416153371E-2</v>
      </c>
    </row>
    <row r="30" spans="1:15" x14ac:dyDescent="0.25">
      <c r="A30">
        <v>2</v>
      </c>
      <c r="B30" t="s">
        <v>20</v>
      </c>
      <c r="C30" t="s">
        <v>85</v>
      </c>
      <c r="D30" t="s">
        <v>69</v>
      </c>
      <c r="E30" t="s">
        <v>69</v>
      </c>
      <c r="F30" t="s">
        <v>13</v>
      </c>
      <c r="G30">
        <v>1</v>
      </c>
      <c r="H30">
        <v>1</v>
      </c>
      <c r="J30">
        <v>2</v>
      </c>
      <c r="K30" s="1">
        <f t="shared" ref="K30:K60" si="2">J30/SUM(J$29:J$60)</f>
        <v>3.5971223021582736E-3</v>
      </c>
      <c r="L30" s="1">
        <f t="shared" si="1"/>
        <v>-2.0243241416153371E-2</v>
      </c>
    </row>
    <row r="31" spans="1:15" x14ac:dyDescent="0.25">
      <c r="A31">
        <v>2</v>
      </c>
      <c r="B31" t="s">
        <v>21</v>
      </c>
      <c r="C31" t="s">
        <v>53</v>
      </c>
      <c r="D31" t="s">
        <v>51</v>
      </c>
      <c r="E31" t="s">
        <v>52</v>
      </c>
      <c r="F31" t="s">
        <v>54</v>
      </c>
      <c r="G31">
        <v>1</v>
      </c>
      <c r="I31">
        <v>3</v>
      </c>
      <c r="J31">
        <v>4</v>
      </c>
      <c r="K31" s="1">
        <f t="shared" si="2"/>
        <v>7.1942446043165471E-3</v>
      </c>
      <c r="L31" s="1">
        <f t="shared" si="1"/>
        <v>-3.5499812468566129E-2</v>
      </c>
    </row>
    <row r="32" spans="1:15" x14ac:dyDescent="0.25">
      <c r="A32">
        <v>2</v>
      </c>
      <c r="B32" t="s">
        <v>22</v>
      </c>
      <c r="C32" t="s">
        <v>55</v>
      </c>
      <c r="D32" t="s">
        <v>51</v>
      </c>
      <c r="E32" t="s">
        <v>52</v>
      </c>
      <c r="F32" t="s">
        <v>13</v>
      </c>
      <c r="H32">
        <v>2</v>
      </c>
      <c r="J32">
        <v>2</v>
      </c>
      <c r="K32" s="1">
        <f t="shared" si="2"/>
        <v>3.5971223021582736E-3</v>
      </c>
      <c r="L32" s="1">
        <f t="shared" si="1"/>
        <v>-2.0243241416153371E-2</v>
      </c>
    </row>
    <row r="33" spans="1:12" x14ac:dyDescent="0.25">
      <c r="A33">
        <v>2</v>
      </c>
      <c r="B33" t="s">
        <v>23</v>
      </c>
      <c r="C33" t="s">
        <v>56</v>
      </c>
      <c r="D33" t="s">
        <v>57</v>
      </c>
      <c r="E33" t="s">
        <v>58</v>
      </c>
      <c r="F33" t="s">
        <v>13</v>
      </c>
      <c r="G33">
        <v>3</v>
      </c>
      <c r="H33">
        <v>9</v>
      </c>
      <c r="I33">
        <v>28</v>
      </c>
      <c r="J33">
        <v>40</v>
      </c>
      <c r="K33" s="1">
        <f t="shared" si="2"/>
        <v>7.1942446043165464E-2</v>
      </c>
      <c r="L33" s="1">
        <f t="shared" si="1"/>
        <v>-0.18934452087313999</v>
      </c>
    </row>
    <row r="34" spans="1:12" x14ac:dyDescent="0.25">
      <c r="A34">
        <v>2</v>
      </c>
      <c r="B34" t="s">
        <v>23</v>
      </c>
      <c r="C34" t="s">
        <v>86</v>
      </c>
      <c r="D34" t="s">
        <v>69</v>
      </c>
      <c r="E34" t="s">
        <v>69</v>
      </c>
      <c r="F34" t="s">
        <v>13</v>
      </c>
      <c r="G34">
        <v>1</v>
      </c>
      <c r="H34">
        <v>2</v>
      </c>
      <c r="J34">
        <v>3</v>
      </c>
      <c r="K34" s="1">
        <f t="shared" si="2"/>
        <v>5.3956834532374104E-3</v>
      </c>
      <c r="L34" s="1">
        <f t="shared" si="1"/>
        <v>-2.8177100749545714E-2</v>
      </c>
    </row>
    <row r="35" spans="1:12" x14ac:dyDescent="0.25">
      <c r="A35">
        <v>2</v>
      </c>
      <c r="B35" t="s">
        <v>23</v>
      </c>
      <c r="C35" t="s">
        <v>87</v>
      </c>
      <c r="D35" t="s">
        <v>88</v>
      </c>
      <c r="E35" t="s">
        <v>58</v>
      </c>
      <c r="F35" t="s">
        <v>13</v>
      </c>
      <c r="H35">
        <v>1</v>
      </c>
      <c r="I35">
        <v>2</v>
      </c>
      <c r="J35">
        <v>3</v>
      </c>
      <c r="K35" s="1">
        <f t="shared" si="2"/>
        <v>5.3956834532374104E-3</v>
      </c>
      <c r="L35" s="1">
        <f t="shared" si="1"/>
        <v>-2.8177100749545714E-2</v>
      </c>
    </row>
    <row r="36" spans="1:12" x14ac:dyDescent="0.25">
      <c r="A36">
        <v>2</v>
      </c>
      <c r="B36" t="s">
        <v>24</v>
      </c>
      <c r="C36" t="s">
        <v>61</v>
      </c>
      <c r="D36" t="s">
        <v>60</v>
      </c>
      <c r="E36" t="s">
        <v>52</v>
      </c>
      <c r="F36" t="s">
        <v>54</v>
      </c>
      <c r="G36">
        <v>5</v>
      </c>
      <c r="H36">
        <v>1</v>
      </c>
      <c r="I36">
        <v>2</v>
      </c>
      <c r="J36">
        <v>8</v>
      </c>
      <c r="K36" s="1">
        <f t="shared" si="2"/>
        <v>1.4388489208633094E-2</v>
      </c>
      <c r="L36" s="1">
        <f t="shared" si="1"/>
        <v>-6.1026284209651026E-2</v>
      </c>
    </row>
    <row r="37" spans="1:12" x14ac:dyDescent="0.25">
      <c r="A37">
        <v>2</v>
      </c>
      <c r="B37" t="s">
        <v>24</v>
      </c>
      <c r="C37" t="s">
        <v>62</v>
      </c>
      <c r="D37" t="s">
        <v>60</v>
      </c>
      <c r="E37" t="s">
        <v>52</v>
      </c>
      <c r="F37" t="s">
        <v>13</v>
      </c>
      <c r="G37">
        <v>22</v>
      </c>
      <c r="H37">
        <v>14</v>
      </c>
      <c r="I37">
        <v>11</v>
      </c>
      <c r="J37">
        <v>47</v>
      </c>
      <c r="K37" s="1">
        <f t="shared" si="2"/>
        <v>8.4532374100719426E-2</v>
      </c>
      <c r="L37" s="1">
        <f t="shared" si="1"/>
        <v>-0.20884743264281408</v>
      </c>
    </row>
    <row r="38" spans="1:12" x14ac:dyDescent="0.25">
      <c r="A38">
        <v>2</v>
      </c>
      <c r="B38" t="s">
        <v>24</v>
      </c>
      <c r="C38" t="s">
        <v>63</v>
      </c>
      <c r="D38" t="s">
        <v>60</v>
      </c>
      <c r="E38" t="s">
        <v>52</v>
      </c>
      <c r="F38" t="s">
        <v>14</v>
      </c>
      <c r="G38">
        <v>3</v>
      </c>
      <c r="H38">
        <v>7</v>
      </c>
      <c r="I38">
        <v>7</v>
      </c>
      <c r="J38">
        <v>17</v>
      </c>
      <c r="K38" s="1">
        <f t="shared" si="2"/>
        <v>3.0575539568345324E-2</v>
      </c>
      <c r="L38" s="1">
        <f t="shared" si="1"/>
        <v>-0.10663387437644645</v>
      </c>
    </row>
    <row r="39" spans="1:12" x14ac:dyDescent="0.25">
      <c r="A39">
        <v>2</v>
      </c>
      <c r="B39" t="s">
        <v>24</v>
      </c>
      <c r="C39" t="s">
        <v>64</v>
      </c>
      <c r="D39" t="s">
        <v>65</v>
      </c>
      <c r="E39" t="s">
        <v>52</v>
      </c>
      <c r="F39" t="s">
        <v>54</v>
      </c>
      <c r="G39">
        <v>3</v>
      </c>
      <c r="H39">
        <v>24</v>
      </c>
      <c r="I39">
        <v>8</v>
      </c>
      <c r="J39">
        <v>35</v>
      </c>
      <c r="K39" s="1">
        <f t="shared" si="2"/>
        <v>6.2949640287769781E-2</v>
      </c>
      <c r="L39" s="1">
        <f t="shared" si="1"/>
        <v>-0.17408220889683615</v>
      </c>
    </row>
    <row r="40" spans="1:12" x14ac:dyDescent="0.25">
      <c r="A40">
        <v>2</v>
      </c>
      <c r="B40" t="s">
        <v>24</v>
      </c>
      <c r="C40" t="s">
        <v>66</v>
      </c>
      <c r="D40" t="s">
        <v>60</v>
      </c>
      <c r="E40" t="s">
        <v>52</v>
      </c>
      <c r="F40" t="s">
        <v>14</v>
      </c>
      <c r="G40">
        <v>2</v>
      </c>
      <c r="H40">
        <v>16</v>
      </c>
      <c r="I40">
        <v>16</v>
      </c>
      <c r="J40">
        <v>34</v>
      </c>
      <c r="K40" s="1">
        <f t="shared" si="2"/>
        <v>6.1151079136690649E-2</v>
      </c>
      <c r="L40" s="1">
        <f t="shared" si="1"/>
        <v>-0.17088105066109771</v>
      </c>
    </row>
    <row r="41" spans="1:12" x14ac:dyDescent="0.25">
      <c r="A41">
        <v>2</v>
      </c>
      <c r="B41" t="s">
        <v>25</v>
      </c>
      <c r="C41" t="s">
        <v>89</v>
      </c>
      <c r="D41" t="s">
        <v>65</v>
      </c>
      <c r="E41" t="s">
        <v>52</v>
      </c>
      <c r="F41" t="s">
        <v>13</v>
      </c>
      <c r="I41">
        <v>1</v>
      </c>
      <c r="J41">
        <v>1</v>
      </c>
      <c r="K41" s="1">
        <f t="shared" si="2"/>
        <v>1.7985611510791368E-3</v>
      </c>
      <c r="L41" s="1">
        <f t="shared" si="1"/>
        <v>-1.1368288299011839E-2</v>
      </c>
    </row>
    <row r="42" spans="1:12" x14ac:dyDescent="0.25">
      <c r="A42">
        <v>2</v>
      </c>
      <c r="B42" t="s">
        <v>67</v>
      </c>
      <c r="I42">
        <v>1</v>
      </c>
      <c r="J42">
        <v>1</v>
      </c>
      <c r="K42" s="1">
        <f t="shared" si="2"/>
        <v>1.7985611510791368E-3</v>
      </c>
      <c r="L42" s="1">
        <f t="shared" si="1"/>
        <v>-1.1368288299011839E-2</v>
      </c>
    </row>
    <row r="43" spans="1:12" x14ac:dyDescent="0.25">
      <c r="A43">
        <v>2</v>
      </c>
      <c r="B43" t="s">
        <v>26</v>
      </c>
      <c r="C43" t="s">
        <v>90</v>
      </c>
      <c r="D43" t="s">
        <v>69</v>
      </c>
      <c r="E43" t="s">
        <v>69</v>
      </c>
      <c r="F43" t="s">
        <v>13</v>
      </c>
      <c r="I43">
        <v>1</v>
      </c>
      <c r="J43">
        <v>1</v>
      </c>
      <c r="K43" s="1">
        <f t="shared" si="2"/>
        <v>1.7985611510791368E-3</v>
      </c>
      <c r="L43" s="1">
        <f t="shared" si="1"/>
        <v>-1.1368288299011839E-2</v>
      </c>
    </row>
    <row r="44" spans="1:12" x14ac:dyDescent="0.25">
      <c r="A44">
        <v>2</v>
      </c>
      <c r="B44" t="s">
        <v>27</v>
      </c>
      <c r="C44" t="s">
        <v>91</v>
      </c>
      <c r="D44" t="s">
        <v>92</v>
      </c>
      <c r="E44" t="s">
        <v>58</v>
      </c>
      <c r="F44" t="s">
        <v>54</v>
      </c>
      <c r="H44">
        <v>1</v>
      </c>
      <c r="J44">
        <v>1</v>
      </c>
      <c r="K44" s="1">
        <f t="shared" si="2"/>
        <v>1.7985611510791368E-3</v>
      </c>
      <c r="L44" s="1">
        <f t="shared" si="1"/>
        <v>-1.1368288299011839E-2</v>
      </c>
    </row>
    <row r="45" spans="1:12" x14ac:dyDescent="0.25">
      <c r="A45">
        <v>2</v>
      </c>
      <c r="B45" t="s">
        <v>28</v>
      </c>
      <c r="C45" t="s">
        <v>70</v>
      </c>
      <c r="D45" t="s">
        <v>71</v>
      </c>
      <c r="E45" t="s">
        <v>52</v>
      </c>
      <c r="F45" t="s">
        <v>14</v>
      </c>
      <c r="G45">
        <v>4</v>
      </c>
      <c r="H45">
        <v>9</v>
      </c>
      <c r="I45">
        <v>7</v>
      </c>
      <c r="J45">
        <v>20</v>
      </c>
      <c r="K45" s="1">
        <f t="shared" si="2"/>
        <v>3.5971223021582732E-2</v>
      </c>
      <c r="L45" s="1">
        <f t="shared" si="1"/>
        <v>-0.11960561225527307</v>
      </c>
    </row>
    <row r="46" spans="1:12" x14ac:dyDescent="0.25">
      <c r="A46">
        <v>2</v>
      </c>
      <c r="B46" t="s">
        <v>28</v>
      </c>
      <c r="C46" t="s">
        <v>72</v>
      </c>
      <c r="D46" t="s">
        <v>69</v>
      </c>
      <c r="E46" t="s">
        <v>69</v>
      </c>
      <c r="F46" t="s">
        <v>54</v>
      </c>
      <c r="G46">
        <v>1</v>
      </c>
      <c r="H46">
        <v>2</v>
      </c>
      <c r="I46">
        <v>2</v>
      </c>
      <c r="J46">
        <v>5</v>
      </c>
      <c r="K46" s="1">
        <f t="shared" si="2"/>
        <v>8.9928057553956831E-3</v>
      </c>
      <c r="L46" s="1">
        <f t="shared" si="1"/>
        <v>-4.2368078973169798E-2</v>
      </c>
    </row>
    <row r="47" spans="1:12" x14ac:dyDescent="0.25">
      <c r="A47">
        <v>2</v>
      </c>
      <c r="B47" t="s">
        <v>28</v>
      </c>
      <c r="C47" t="s">
        <v>73</v>
      </c>
      <c r="D47" t="s">
        <v>71</v>
      </c>
      <c r="E47" t="s">
        <v>52</v>
      </c>
      <c r="F47" t="s">
        <v>54</v>
      </c>
      <c r="G47">
        <v>5</v>
      </c>
      <c r="H47">
        <v>13</v>
      </c>
      <c r="I47">
        <v>9</v>
      </c>
      <c r="J47">
        <v>27</v>
      </c>
      <c r="K47" s="1">
        <f t="shared" si="2"/>
        <v>4.8561151079136694E-2</v>
      </c>
      <c r="L47" s="1">
        <f t="shared" si="1"/>
        <v>-0.14689415209109505</v>
      </c>
    </row>
    <row r="48" spans="1:12" x14ac:dyDescent="0.25">
      <c r="A48">
        <v>2</v>
      </c>
      <c r="B48" t="s">
        <v>28</v>
      </c>
      <c r="C48" t="s">
        <v>74</v>
      </c>
      <c r="D48" t="s">
        <v>71</v>
      </c>
      <c r="E48" t="s">
        <v>52</v>
      </c>
      <c r="F48" t="s">
        <v>54</v>
      </c>
      <c r="G48">
        <v>22</v>
      </c>
      <c r="H48">
        <v>64</v>
      </c>
      <c r="I48">
        <v>81</v>
      </c>
      <c r="J48">
        <v>167</v>
      </c>
      <c r="K48" s="1">
        <f t="shared" si="2"/>
        <v>0.30035971223021585</v>
      </c>
      <c r="L48" s="1">
        <f t="shared" si="1"/>
        <v>-0.36126499724145533</v>
      </c>
    </row>
    <row r="49" spans="1:15" x14ac:dyDescent="0.25">
      <c r="A49">
        <v>2</v>
      </c>
      <c r="B49" t="s">
        <v>28</v>
      </c>
      <c r="C49" t="s">
        <v>93</v>
      </c>
      <c r="D49" t="s">
        <v>71</v>
      </c>
      <c r="E49" t="s">
        <v>52</v>
      </c>
      <c r="F49" t="s">
        <v>14</v>
      </c>
      <c r="G49">
        <v>2</v>
      </c>
      <c r="H49">
        <v>7</v>
      </c>
      <c r="J49">
        <v>9</v>
      </c>
      <c r="K49" s="1">
        <f t="shared" si="2"/>
        <v>1.618705035971223E-2</v>
      </c>
      <c r="L49" s="1">
        <f t="shared" si="1"/>
        <v>-6.6748009806167755E-2</v>
      </c>
    </row>
    <row r="50" spans="1:15" x14ac:dyDescent="0.25">
      <c r="A50">
        <v>2</v>
      </c>
      <c r="B50" t="s">
        <v>28</v>
      </c>
      <c r="C50" t="s">
        <v>75</v>
      </c>
      <c r="D50" t="s">
        <v>69</v>
      </c>
      <c r="E50" t="s">
        <v>69</v>
      </c>
      <c r="F50" t="s">
        <v>14</v>
      </c>
      <c r="G50">
        <v>7</v>
      </c>
      <c r="H50">
        <v>11</v>
      </c>
      <c r="I50">
        <v>5</v>
      </c>
      <c r="J50">
        <v>23</v>
      </c>
      <c r="K50" s="1">
        <f t="shared" si="2"/>
        <v>4.1366906474820143E-2</v>
      </c>
      <c r="L50" s="1">
        <f t="shared" si="1"/>
        <v>-0.13176493489459162</v>
      </c>
    </row>
    <row r="51" spans="1:15" x14ac:dyDescent="0.25">
      <c r="A51">
        <v>2</v>
      </c>
      <c r="B51" t="s">
        <v>28</v>
      </c>
      <c r="C51" t="s">
        <v>76</v>
      </c>
      <c r="D51" t="s">
        <v>69</v>
      </c>
      <c r="E51" t="s">
        <v>69</v>
      </c>
      <c r="F51" t="s">
        <v>54</v>
      </c>
      <c r="G51">
        <v>15</v>
      </c>
      <c r="H51">
        <v>22</v>
      </c>
      <c r="I51">
        <v>7</v>
      </c>
      <c r="J51">
        <v>44</v>
      </c>
      <c r="K51" s="1">
        <f t="shared" si="2"/>
        <v>7.9136690647482008E-2</v>
      </c>
      <c r="L51" s="1">
        <f t="shared" si="1"/>
        <v>-0.20073644074572325</v>
      </c>
    </row>
    <row r="52" spans="1:15" x14ac:dyDescent="0.25">
      <c r="A52">
        <v>2</v>
      </c>
      <c r="B52" t="s">
        <v>28</v>
      </c>
      <c r="C52" t="s">
        <v>77</v>
      </c>
      <c r="D52" t="s">
        <v>71</v>
      </c>
      <c r="E52" t="s">
        <v>52</v>
      </c>
      <c r="F52" t="s">
        <v>54</v>
      </c>
      <c r="G52">
        <v>1</v>
      </c>
      <c r="H52">
        <v>1</v>
      </c>
      <c r="J52">
        <v>2</v>
      </c>
      <c r="K52" s="1">
        <f t="shared" si="2"/>
        <v>3.5971223021582736E-3</v>
      </c>
      <c r="L52" s="1">
        <f t="shared" si="1"/>
        <v>-2.0243241416153371E-2</v>
      </c>
    </row>
    <row r="53" spans="1:15" x14ac:dyDescent="0.25">
      <c r="A53">
        <v>2</v>
      </c>
      <c r="B53" t="s">
        <v>29</v>
      </c>
      <c r="C53" t="s">
        <v>79</v>
      </c>
      <c r="D53" t="s">
        <v>60</v>
      </c>
      <c r="E53" t="s">
        <v>52</v>
      </c>
      <c r="F53" t="s">
        <v>13</v>
      </c>
      <c r="G53">
        <v>20</v>
      </c>
      <c r="H53">
        <v>12</v>
      </c>
      <c r="I53">
        <v>4</v>
      </c>
      <c r="J53">
        <v>36</v>
      </c>
      <c r="K53" s="1">
        <f t="shared" si="2"/>
        <v>6.4748201438848921E-2</v>
      </c>
      <c r="L53" s="1">
        <f t="shared" si="1"/>
        <v>-0.17723197267733995</v>
      </c>
    </row>
    <row r="54" spans="1:15" x14ac:dyDescent="0.25">
      <c r="A54">
        <v>2</v>
      </c>
      <c r="B54" t="s">
        <v>29</v>
      </c>
      <c r="C54" t="s">
        <v>94</v>
      </c>
      <c r="D54" t="s">
        <v>51</v>
      </c>
      <c r="E54" t="s">
        <v>52</v>
      </c>
      <c r="F54" t="s">
        <v>54</v>
      </c>
      <c r="H54">
        <v>3</v>
      </c>
      <c r="J54">
        <v>3</v>
      </c>
      <c r="K54" s="1">
        <f t="shared" si="2"/>
        <v>5.3956834532374104E-3</v>
      </c>
      <c r="L54" s="1">
        <f t="shared" si="1"/>
        <v>-2.8177100749545714E-2</v>
      </c>
    </row>
    <row r="55" spans="1:15" x14ac:dyDescent="0.25">
      <c r="A55">
        <v>2</v>
      </c>
      <c r="B55" t="s">
        <v>29</v>
      </c>
      <c r="C55" t="s">
        <v>81</v>
      </c>
      <c r="D55" t="s">
        <v>69</v>
      </c>
      <c r="E55" t="s">
        <v>69</v>
      </c>
      <c r="F55" t="s">
        <v>54</v>
      </c>
      <c r="H55">
        <v>1</v>
      </c>
      <c r="J55">
        <v>1</v>
      </c>
      <c r="K55" s="1">
        <f t="shared" si="2"/>
        <v>1.7985611510791368E-3</v>
      </c>
      <c r="L55" s="1">
        <f t="shared" si="1"/>
        <v>-1.1368288299011839E-2</v>
      </c>
    </row>
    <row r="56" spans="1:15" x14ac:dyDescent="0.25">
      <c r="A56">
        <v>2</v>
      </c>
      <c r="B56" t="s">
        <v>29</v>
      </c>
      <c r="C56" t="s">
        <v>82</v>
      </c>
      <c r="D56" t="s">
        <v>51</v>
      </c>
      <c r="E56" t="s">
        <v>52</v>
      </c>
      <c r="F56" t="s">
        <v>54</v>
      </c>
      <c r="H56">
        <v>4</v>
      </c>
      <c r="I56">
        <v>1</v>
      </c>
      <c r="J56">
        <v>5</v>
      </c>
      <c r="K56" s="1">
        <f t="shared" si="2"/>
        <v>8.9928057553956831E-3</v>
      </c>
      <c r="L56" s="1">
        <f t="shared" si="1"/>
        <v>-4.2368078973169798E-2</v>
      </c>
    </row>
    <row r="57" spans="1:15" x14ac:dyDescent="0.25">
      <c r="A57">
        <v>2</v>
      </c>
      <c r="B57" t="s">
        <v>28</v>
      </c>
      <c r="C57" t="s">
        <v>76</v>
      </c>
      <c r="D57" t="s">
        <v>69</v>
      </c>
      <c r="E57" t="s">
        <v>69</v>
      </c>
      <c r="F57" t="s">
        <v>54</v>
      </c>
      <c r="G57">
        <v>3</v>
      </c>
      <c r="H57">
        <v>5</v>
      </c>
      <c r="I57">
        <v>1</v>
      </c>
      <c r="J57">
        <v>9</v>
      </c>
      <c r="K57" s="1">
        <f t="shared" si="2"/>
        <v>1.618705035971223E-2</v>
      </c>
      <c r="L57" s="1">
        <f t="shared" si="1"/>
        <v>-6.6748009806167755E-2</v>
      </c>
    </row>
    <row r="58" spans="1:15" x14ac:dyDescent="0.25">
      <c r="A58">
        <v>2</v>
      </c>
      <c r="B58" t="s">
        <v>29</v>
      </c>
      <c r="C58" t="s">
        <v>79</v>
      </c>
      <c r="D58" t="s">
        <v>60</v>
      </c>
      <c r="E58" t="s">
        <v>52</v>
      </c>
      <c r="F58" t="s">
        <v>13</v>
      </c>
      <c r="H58">
        <v>1</v>
      </c>
      <c r="J58">
        <v>1</v>
      </c>
      <c r="K58" s="1">
        <f t="shared" si="2"/>
        <v>1.7985611510791368E-3</v>
      </c>
      <c r="L58" s="1">
        <f t="shared" si="1"/>
        <v>-1.1368288299011839E-2</v>
      </c>
    </row>
    <row r="59" spans="1:15" x14ac:dyDescent="0.25">
      <c r="A59">
        <v>2</v>
      </c>
      <c r="B59" t="s">
        <v>29</v>
      </c>
      <c r="C59" t="s">
        <v>94</v>
      </c>
      <c r="D59" t="s">
        <v>51</v>
      </c>
      <c r="E59" t="s">
        <v>52</v>
      </c>
      <c r="F59" t="s">
        <v>54</v>
      </c>
      <c r="G59">
        <v>2</v>
      </c>
      <c r="J59">
        <v>2</v>
      </c>
      <c r="K59" s="1">
        <f t="shared" si="2"/>
        <v>3.5971223021582736E-3</v>
      </c>
      <c r="L59" s="1">
        <f t="shared" si="1"/>
        <v>-2.0243241416153371E-2</v>
      </c>
    </row>
    <row r="60" spans="1:15" s="6" customFormat="1" x14ac:dyDescent="0.25">
      <c r="A60" s="6">
        <v>2</v>
      </c>
      <c r="B60" s="6" t="s">
        <v>29</v>
      </c>
      <c r="C60" s="6" t="s">
        <v>84</v>
      </c>
      <c r="D60" s="6" t="s">
        <v>69</v>
      </c>
      <c r="E60" s="6" t="s">
        <v>69</v>
      </c>
      <c r="F60" s="6" t="s">
        <v>54</v>
      </c>
      <c r="H60" s="6">
        <v>1</v>
      </c>
      <c r="J60" s="6">
        <v>1</v>
      </c>
      <c r="K60" s="6">
        <f t="shared" si="2"/>
        <v>1.7985611510791368E-3</v>
      </c>
      <c r="L60" s="6">
        <f t="shared" si="1"/>
        <v>-1.1368288299011839E-2</v>
      </c>
      <c r="M60" s="6">
        <f>-SUM(L29:L60)</f>
        <v>2.5673709990151923</v>
      </c>
      <c r="N60" s="6">
        <f>SUM(J29:J60)</f>
        <v>556</v>
      </c>
      <c r="O60" s="6">
        <f>COUNT(J29:J60)</f>
        <v>32</v>
      </c>
    </row>
    <row r="61" spans="1:15" x14ac:dyDescent="0.25">
      <c r="A61">
        <v>3</v>
      </c>
      <c r="B61" t="s">
        <v>19</v>
      </c>
      <c r="C61" t="s">
        <v>95</v>
      </c>
      <c r="D61" t="s">
        <v>69</v>
      </c>
      <c r="E61" t="s">
        <v>69</v>
      </c>
      <c r="F61" t="s">
        <v>13</v>
      </c>
      <c r="I61">
        <v>1</v>
      </c>
      <c r="J61">
        <v>1</v>
      </c>
      <c r="K61" s="1">
        <f>J61/SUM(J$61:J$77)</f>
        <v>5.5555555555555558E-3</v>
      </c>
      <c r="L61" s="1">
        <f t="shared" si="1"/>
        <v>-2.8849760282723392E-2</v>
      </c>
    </row>
    <row r="62" spans="1:15" x14ac:dyDescent="0.25">
      <c r="A62">
        <v>3</v>
      </c>
      <c r="B62" t="s">
        <v>19</v>
      </c>
      <c r="C62" t="s">
        <v>50</v>
      </c>
      <c r="D62" t="s">
        <v>51</v>
      </c>
      <c r="E62" t="s">
        <v>52</v>
      </c>
      <c r="F62" t="s">
        <v>13</v>
      </c>
      <c r="G62">
        <v>1</v>
      </c>
      <c r="H62">
        <v>19</v>
      </c>
      <c r="I62">
        <v>31</v>
      </c>
      <c r="J62">
        <v>51</v>
      </c>
      <c r="K62" s="1">
        <f t="shared" ref="K62:K76" si="3">J62/SUM(J$61:J$77)</f>
        <v>0.28333333333333333</v>
      </c>
      <c r="L62" s="1">
        <f t="shared" si="1"/>
        <v>-0.35732051181366731</v>
      </c>
    </row>
    <row r="63" spans="1:15" x14ac:dyDescent="0.25">
      <c r="A63">
        <v>3</v>
      </c>
      <c r="B63" t="s">
        <v>21</v>
      </c>
      <c r="C63" t="s">
        <v>53</v>
      </c>
      <c r="D63" t="s">
        <v>51</v>
      </c>
      <c r="E63" t="s">
        <v>52</v>
      </c>
      <c r="F63" t="s">
        <v>54</v>
      </c>
      <c r="H63">
        <v>1</v>
      </c>
      <c r="J63">
        <v>1</v>
      </c>
      <c r="K63" s="1">
        <f t="shared" si="3"/>
        <v>5.5555555555555558E-3</v>
      </c>
      <c r="L63" s="1">
        <f t="shared" si="1"/>
        <v>-2.8849760282723392E-2</v>
      </c>
    </row>
    <row r="64" spans="1:15" x14ac:dyDescent="0.25">
      <c r="A64">
        <v>3</v>
      </c>
      <c r="B64" t="s">
        <v>21</v>
      </c>
      <c r="C64" t="s">
        <v>96</v>
      </c>
      <c r="D64" t="s">
        <v>51</v>
      </c>
      <c r="E64" t="s">
        <v>52</v>
      </c>
      <c r="F64" t="s">
        <v>54</v>
      </c>
      <c r="I64">
        <v>1</v>
      </c>
      <c r="J64">
        <v>1</v>
      </c>
      <c r="K64" s="1">
        <f t="shared" si="3"/>
        <v>5.5555555555555558E-3</v>
      </c>
      <c r="L64" s="1">
        <f t="shared" si="1"/>
        <v>-2.8849760282723392E-2</v>
      </c>
    </row>
    <row r="65" spans="1:15" x14ac:dyDescent="0.25">
      <c r="A65">
        <v>3</v>
      </c>
      <c r="B65" t="s">
        <v>22</v>
      </c>
      <c r="C65" t="s">
        <v>55</v>
      </c>
      <c r="D65" t="s">
        <v>51</v>
      </c>
      <c r="E65" t="s">
        <v>52</v>
      </c>
      <c r="F65" t="s">
        <v>13</v>
      </c>
      <c r="G65">
        <v>13</v>
      </c>
      <c r="H65">
        <v>22</v>
      </c>
      <c r="I65">
        <v>26</v>
      </c>
      <c r="J65">
        <v>61</v>
      </c>
      <c r="K65" s="1">
        <f t="shared" si="3"/>
        <v>0.33888888888888891</v>
      </c>
      <c r="L65" s="1">
        <f t="shared" si="1"/>
        <v>-0.36670590105406026</v>
      </c>
    </row>
    <row r="66" spans="1:15" x14ac:dyDescent="0.25">
      <c r="A66">
        <v>3</v>
      </c>
      <c r="B66" t="s">
        <v>23</v>
      </c>
      <c r="C66" t="s">
        <v>56</v>
      </c>
      <c r="D66" t="s">
        <v>57</v>
      </c>
      <c r="E66" t="s">
        <v>58</v>
      </c>
      <c r="F66" t="s">
        <v>13</v>
      </c>
      <c r="H66">
        <v>2</v>
      </c>
      <c r="I66">
        <v>7</v>
      </c>
      <c r="J66">
        <v>9</v>
      </c>
      <c r="K66" s="1">
        <f t="shared" si="3"/>
        <v>0.05</v>
      </c>
      <c r="L66" s="1">
        <f t="shared" si="1"/>
        <v>-0.14978661367769955</v>
      </c>
    </row>
    <row r="67" spans="1:15" x14ac:dyDescent="0.25">
      <c r="A67">
        <v>3</v>
      </c>
      <c r="B67" t="s">
        <v>23</v>
      </c>
      <c r="C67" t="s">
        <v>86</v>
      </c>
      <c r="D67" t="s">
        <v>69</v>
      </c>
      <c r="E67" t="s">
        <v>69</v>
      </c>
      <c r="F67" t="s">
        <v>13</v>
      </c>
      <c r="G67">
        <v>1</v>
      </c>
      <c r="J67">
        <v>1</v>
      </c>
      <c r="K67" s="1">
        <f t="shared" si="3"/>
        <v>5.5555555555555558E-3</v>
      </c>
      <c r="L67" s="1">
        <f t="shared" ref="L67:L130" si="4">K67*LN(K67)</f>
        <v>-2.8849760282723392E-2</v>
      </c>
    </row>
    <row r="68" spans="1:15" x14ac:dyDescent="0.25">
      <c r="A68">
        <v>3</v>
      </c>
      <c r="B68" t="s">
        <v>23</v>
      </c>
      <c r="C68" t="s">
        <v>59</v>
      </c>
      <c r="D68" t="s">
        <v>60</v>
      </c>
      <c r="E68" t="s">
        <v>52</v>
      </c>
      <c r="F68" t="s">
        <v>13</v>
      </c>
      <c r="G68">
        <v>1</v>
      </c>
      <c r="I68">
        <v>2</v>
      </c>
      <c r="J68">
        <v>3</v>
      </c>
      <c r="K68" s="1">
        <f t="shared" si="3"/>
        <v>1.6666666666666666E-2</v>
      </c>
      <c r="L68" s="1">
        <f t="shared" si="4"/>
        <v>-6.823907603703501E-2</v>
      </c>
    </row>
    <row r="69" spans="1:15" x14ac:dyDescent="0.25">
      <c r="A69">
        <v>3</v>
      </c>
      <c r="B69" t="s">
        <v>23</v>
      </c>
      <c r="C69" t="s">
        <v>87</v>
      </c>
      <c r="D69" t="s">
        <v>88</v>
      </c>
      <c r="E69" t="s">
        <v>58</v>
      </c>
      <c r="F69" t="s">
        <v>13</v>
      </c>
      <c r="H69">
        <v>2</v>
      </c>
      <c r="J69">
        <v>2</v>
      </c>
      <c r="K69" s="1">
        <f t="shared" si="3"/>
        <v>1.1111111111111112E-2</v>
      </c>
      <c r="L69" s="1">
        <f t="shared" si="4"/>
        <v>-4.9997885225891839E-2</v>
      </c>
    </row>
    <row r="70" spans="1:15" x14ac:dyDescent="0.25">
      <c r="A70">
        <v>3</v>
      </c>
      <c r="B70" t="s">
        <v>24</v>
      </c>
      <c r="C70" t="s">
        <v>61</v>
      </c>
      <c r="D70" t="s">
        <v>60</v>
      </c>
      <c r="E70" t="s">
        <v>52</v>
      </c>
      <c r="F70" t="s">
        <v>54</v>
      </c>
      <c r="G70">
        <v>1</v>
      </c>
      <c r="J70">
        <v>1</v>
      </c>
      <c r="K70" s="1">
        <f t="shared" si="3"/>
        <v>5.5555555555555558E-3</v>
      </c>
      <c r="L70" s="1">
        <f t="shared" si="4"/>
        <v>-2.8849760282723392E-2</v>
      </c>
    </row>
    <row r="71" spans="1:15" x14ac:dyDescent="0.25">
      <c r="A71">
        <v>3</v>
      </c>
      <c r="B71" t="s">
        <v>24</v>
      </c>
      <c r="C71" t="s">
        <v>63</v>
      </c>
      <c r="D71" t="s">
        <v>60</v>
      </c>
      <c r="E71" t="s">
        <v>52</v>
      </c>
      <c r="F71" t="s">
        <v>14</v>
      </c>
      <c r="G71">
        <v>2</v>
      </c>
      <c r="H71">
        <v>1</v>
      </c>
      <c r="I71">
        <v>5</v>
      </c>
      <c r="J71">
        <v>8</v>
      </c>
      <c r="K71" s="1">
        <f t="shared" si="3"/>
        <v>4.4444444444444446E-2</v>
      </c>
      <c r="L71" s="1">
        <f t="shared" si="4"/>
        <v>-0.13837845818712774</v>
      </c>
    </row>
    <row r="72" spans="1:15" x14ac:dyDescent="0.25">
      <c r="A72">
        <v>3</v>
      </c>
      <c r="B72" t="s">
        <v>24</v>
      </c>
      <c r="C72" t="s">
        <v>66</v>
      </c>
      <c r="D72" t="s">
        <v>60</v>
      </c>
      <c r="E72" t="s">
        <v>52</v>
      </c>
      <c r="F72" t="s">
        <v>14</v>
      </c>
      <c r="I72">
        <v>1</v>
      </c>
      <c r="J72">
        <v>1</v>
      </c>
      <c r="K72" s="1">
        <f t="shared" si="3"/>
        <v>5.5555555555555558E-3</v>
      </c>
      <c r="L72" s="1">
        <f t="shared" si="4"/>
        <v>-2.8849760282723392E-2</v>
      </c>
    </row>
    <row r="73" spans="1:15" x14ac:dyDescent="0.25">
      <c r="A73">
        <v>3</v>
      </c>
      <c r="B73" t="s">
        <v>25</v>
      </c>
      <c r="C73" t="s">
        <v>89</v>
      </c>
      <c r="D73" t="s">
        <v>65</v>
      </c>
      <c r="E73" t="s">
        <v>52</v>
      </c>
      <c r="F73" t="s">
        <v>13</v>
      </c>
      <c r="G73">
        <v>3</v>
      </c>
      <c r="H73">
        <v>15</v>
      </c>
      <c r="I73">
        <v>6</v>
      </c>
      <c r="J73">
        <v>24</v>
      </c>
      <c r="K73" s="1">
        <f t="shared" si="3"/>
        <v>0.13333333333333333</v>
      </c>
      <c r="L73" s="1">
        <f t="shared" si="4"/>
        <v>-0.26865373607230197</v>
      </c>
    </row>
    <row r="74" spans="1:15" x14ac:dyDescent="0.25">
      <c r="A74">
        <v>3</v>
      </c>
      <c r="B74" t="s">
        <v>28</v>
      </c>
      <c r="C74" t="s">
        <v>70</v>
      </c>
      <c r="D74" t="s">
        <v>71</v>
      </c>
      <c r="E74" t="s">
        <v>52</v>
      </c>
      <c r="F74" t="s">
        <v>14</v>
      </c>
      <c r="G74">
        <v>1</v>
      </c>
      <c r="I74">
        <v>3</v>
      </c>
      <c r="J74">
        <v>4</v>
      </c>
      <c r="K74" s="1">
        <f t="shared" si="3"/>
        <v>2.2222222222222223E-2</v>
      </c>
      <c r="L74" s="1">
        <f t="shared" si="4"/>
        <v>-8.4592499772673774E-2</v>
      </c>
    </row>
    <row r="75" spans="1:15" x14ac:dyDescent="0.25">
      <c r="A75">
        <v>3</v>
      </c>
      <c r="B75" t="s">
        <v>25</v>
      </c>
      <c r="C75" t="s">
        <v>89</v>
      </c>
      <c r="D75" t="s">
        <v>65</v>
      </c>
      <c r="E75" t="s">
        <v>52</v>
      </c>
      <c r="F75" t="s">
        <v>13</v>
      </c>
      <c r="G75">
        <v>1</v>
      </c>
      <c r="H75">
        <v>4</v>
      </c>
      <c r="I75">
        <v>4</v>
      </c>
      <c r="J75">
        <v>9</v>
      </c>
      <c r="K75" s="1">
        <f t="shared" si="3"/>
        <v>0.05</v>
      </c>
      <c r="L75" s="1">
        <f t="shared" si="4"/>
        <v>-0.14978661367769955</v>
      </c>
    </row>
    <row r="76" spans="1:15" x14ac:dyDescent="0.25">
      <c r="A76">
        <v>3</v>
      </c>
      <c r="B76" t="s">
        <v>28</v>
      </c>
      <c r="C76" t="s">
        <v>75</v>
      </c>
      <c r="D76" t="s">
        <v>69</v>
      </c>
      <c r="E76" t="s">
        <v>69</v>
      </c>
      <c r="F76" t="s">
        <v>14</v>
      </c>
      <c r="I76">
        <v>1</v>
      </c>
      <c r="J76">
        <v>1</v>
      </c>
      <c r="K76" s="1">
        <f t="shared" si="3"/>
        <v>5.5555555555555558E-3</v>
      </c>
      <c r="L76" s="1">
        <f t="shared" si="4"/>
        <v>-2.8849760282723392E-2</v>
      </c>
    </row>
    <row r="77" spans="1:15" s="6" customFormat="1" x14ac:dyDescent="0.25">
      <c r="A77" s="6">
        <v>3</v>
      </c>
      <c r="B77" s="6" t="s">
        <v>28</v>
      </c>
      <c r="C77" s="6" t="s">
        <v>76</v>
      </c>
      <c r="D77" s="6" t="s">
        <v>69</v>
      </c>
      <c r="E77" s="6" t="s">
        <v>69</v>
      </c>
      <c r="F77" s="6" t="s">
        <v>54</v>
      </c>
      <c r="G77" s="6">
        <v>1</v>
      </c>
      <c r="I77" s="6">
        <v>1</v>
      </c>
      <c r="J77" s="6">
        <v>2</v>
      </c>
      <c r="K77" s="6">
        <f>J77/SUM(J$61:J$77)</f>
        <v>1.1111111111111112E-2</v>
      </c>
      <c r="L77" s="6">
        <f t="shared" si="4"/>
        <v>-4.9997885225891839E-2</v>
      </c>
      <c r="M77" s="6">
        <f>-SUM(L61:L77)</f>
        <v>1.8854075027231121</v>
      </c>
      <c r="N77" s="6">
        <f>SUM(J61:J77)</f>
        <v>180</v>
      </c>
      <c r="O77" s="6">
        <f>COUNT(J61:J77)</f>
        <v>17</v>
      </c>
    </row>
    <row r="78" spans="1:15" x14ac:dyDescent="0.25">
      <c r="A78">
        <v>5</v>
      </c>
      <c r="B78" t="s">
        <v>19</v>
      </c>
      <c r="C78" t="s">
        <v>95</v>
      </c>
      <c r="D78" t="s">
        <v>69</v>
      </c>
      <c r="E78" t="s">
        <v>69</v>
      </c>
      <c r="F78" t="s">
        <v>13</v>
      </c>
      <c r="G78">
        <v>1</v>
      </c>
      <c r="J78">
        <v>1</v>
      </c>
      <c r="K78" s="1">
        <f>J78/SUM(J$78:J$98)</f>
        <v>5.9523809523809521E-3</v>
      </c>
      <c r="L78" s="1">
        <f t="shared" si="4"/>
        <v>-3.0499785591686063E-2</v>
      </c>
    </row>
    <row r="79" spans="1:15" x14ac:dyDescent="0.25">
      <c r="A79">
        <v>5</v>
      </c>
      <c r="B79" t="s">
        <v>19</v>
      </c>
      <c r="C79" t="s">
        <v>50</v>
      </c>
      <c r="D79" t="s">
        <v>51</v>
      </c>
      <c r="E79" t="s">
        <v>52</v>
      </c>
      <c r="F79" t="s">
        <v>13</v>
      </c>
      <c r="G79">
        <v>2</v>
      </c>
      <c r="H79">
        <v>4</v>
      </c>
      <c r="J79">
        <v>6</v>
      </c>
      <c r="K79" s="1">
        <f t="shared" ref="K79:K98" si="5">J79/SUM(J$78:J$98)</f>
        <v>3.5714285714285712E-2</v>
      </c>
      <c r="L79" s="1">
        <f t="shared" si="4"/>
        <v>-0.1190073039348287</v>
      </c>
    </row>
    <row r="80" spans="1:15" x14ac:dyDescent="0.25">
      <c r="A80">
        <v>5</v>
      </c>
      <c r="B80" t="s">
        <v>20</v>
      </c>
      <c r="C80" t="s">
        <v>85</v>
      </c>
      <c r="D80" t="s">
        <v>69</v>
      </c>
      <c r="E80" t="s">
        <v>69</v>
      </c>
      <c r="F80" t="s">
        <v>13</v>
      </c>
      <c r="G80">
        <v>1</v>
      </c>
      <c r="J80">
        <v>1</v>
      </c>
      <c r="K80" s="1">
        <f t="shared" si="5"/>
        <v>5.9523809523809521E-3</v>
      </c>
      <c r="L80" s="1">
        <f t="shared" si="4"/>
        <v>-3.0499785591686063E-2</v>
      </c>
    </row>
    <row r="81" spans="1:12" x14ac:dyDescent="0.25">
      <c r="A81">
        <v>5</v>
      </c>
      <c r="B81" t="s">
        <v>21</v>
      </c>
      <c r="C81" t="s">
        <v>53</v>
      </c>
      <c r="D81" t="s">
        <v>51</v>
      </c>
      <c r="E81" t="s">
        <v>52</v>
      </c>
      <c r="F81" t="s">
        <v>54</v>
      </c>
      <c r="H81">
        <v>1</v>
      </c>
      <c r="J81">
        <v>1</v>
      </c>
      <c r="K81" s="1">
        <f t="shared" si="5"/>
        <v>5.9523809523809521E-3</v>
      </c>
      <c r="L81" s="1">
        <f t="shared" si="4"/>
        <v>-3.0499785591686063E-2</v>
      </c>
    </row>
    <row r="82" spans="1:12" x14ac:dyDescent="0.25">
      <c r="A82">
        <v>5</v>
      </c>
      <c r="B82" t="s">
        <v>22</v>
      </c>
      <c r="C82" t="s">
        <v>55</v>
      </c>
      <c r="D82" t="s">
        <v>51</v>
      </c>
      <c r="E82" t="s">
        <v>52</v>
      </c>
      <c r="F82" t="s">
        <v>13</v>
      </c>
      <c r="G82">
        <v>3</v>
      </c>
      <c r="H82">
        <v>5</v>
      </c>
      <c r="J82">
        <v>8</v>
      </c>
      <c r="K82" s="1">
        <f t="shared" si="5"/>
        <v>4.7619047619047616E-2</v>
      </c>
      <c r="L82" s="1">
        <f t="shared" si="4"/>
        <v>-0.14497725893921062</v>
      </c>
    </row>
    <row r="83" spans="1:12" x14ac:dyDescent="0.25">
      <c r="A83">
        <v>5</v>
      </c>
      <c r="B83" t="s">
        <v>23</v>
      </c>
      <c r="C83" t="s">
        <v>87</v>
      </c>
      <c r="D83" t="s">
        <v>88</v>
      </c>
      <c r="E83" t="s">
        <v>58</v>
      </c>
      <c r="F83" t="s">
        <v>13</v>
      </c>
      <c r="I83">
        <v>1</v>
      </c>
      <c r="J83">
        <v>1</v>
      </c>
      <c r="K83" s="1">
        <f t="shared" si="5"/>
        <v>5.9523809523809521E-3</v>
      </c>
      <c r="L83" s="1">
        <f t="shared" si="4"/>
        <v>-3.0499785591686063E-2</v>
      </c>
    </row>
    <row r="84" spans="1:12" x14ac:dyDescent="0.25">
      <c r="A84">
        <v>5</v>
      </c>
      <c r="B84" t="s">
        <v>24</v>
      </c>
      <c r="C84" t="s">
        <v>61</v>
      </c>
      <c r="D84" t="s">
        <v>60</v>
      </c>
      <c r="E84" t="s">
        <v>52</v>
      </c>
      <c r="F84" t="s">
        <v>54</v>
      </c>
      <c r="H84">
        <v>1</v>
      </c>
      <c r="J84">
        <v>1</v>
      </c>
      <c r="K84" s="1">
        <f t="shared" si="5"/>
        <v>5.9523809523809521E-3</v>
      </c>
      <c r="L84" s="1">
        <f t="shared" si="4"/>
        <v>-3.0499785591686063E-2</v>
      </c>
    </row>
    <row r="85" spans="1:12" x14ac:dyDescent="0.25">
      <c r="A85">
        <v>5</v>
      </c>
      <c r="B85" t="s">
        <v>24</v>
      </c>
      <c r="C85" t="s">
        <v>62</v>
      </c>
      <c r="D85" t="s">
        <v>60</v>
      </c>
      <c r="E85" t="s">
        <v>52</v>
      </c>
      <c r="F85" t="s">
        <v>13</v>
      </c>
      <c r="G85">
        <v>8</v>
      </c>
      <c r="H85">
        <v>11</v>
      </c>
      <c r="I85">
        <v>7</v>
      </c>
      <c r="J85">
        <v>26</v>
      </c>
      <c r="K85" s="1">
        <f t="shared" si="5"/>
        <v>0.15476190476190477</v>
      </c>
      <c r="L85" s="1">
        <f t="shared" si="4"/>
        <v>-0.28876519926146549</v>
      </c>
    </row>
    <row r="86" spans="1:12" x14ac:dyDescent="0.25">
      <c r="A86">
        <v>5</v>
      </c>
      <c r="B86" t="s">
        <v>24</v>
      </c>
      <c r="C86" t="s">
        <v>64</v>
      </c>
      <c r="D86" t="s">
        <v>65</v>
      </c>
      <c r="E86" t="s">
        <v>52</v>
      </c>
      <c r="F86" t="s">
        <v>54</v>
      </c>
      <c r="H86">
        <v>2</v>
      </c>
      <c r="I86">
        <v>12</v>
      </c>
      <c r="J86">
        <v>14</v>
      </c>
      <c r="K86" s="1">
        <f t="shared" si="5"/>
        <v>8.3333333333333329E-2</v>
      </c>
      <c r="L86" s="1">
        <f t="shared" si="4"/>
        <v>-0.20707555414900003</v>
      </c>
    </row>
    <row r="87" spans="1:12" x14ac:dyDescent="0.25">
      <c r="A87">
        <v>5</v>
      </c>
      <c r="B87" t="s">
        <v>25</v>
      </c>
      <c r="C87" t="s">
        <v>89</v>
      </c>
      <c r="D87" t="s">
        <v>65</v>
      </c>
      <c r="E87" t="s">
        <v>52</v>
      </c>
      <c r="F87" t="s">
        <v>13</v>
      </c>
      <c r="G87">
        <v>1</v>
      </c>
      <c r="J87">
        <v>1</v>
      </c>
      <c r="K87" s="1">
        <f t="shared" si="5"/>
        <v>5.9523809523809521E-3</v>
      </c>
      <c r="L87" s="1">
        <f t="shared" si="4"/>
        <v>-3.0499785591686063E-2</v>
      </c>
    </row>
    <row r="88" spans="1:12" x14ac:dyDescent="0.25">
      <c r="A88">
        <v>5</v>
      </c>
      <c r="B88" t="s">
        <v>27</v>
      </c>
      <c r="C88" t="s">
        <v>91</v>
      </c>
      <c r="D88" t="s">
        <v>92</v>
      </c>
      <c r="E88" t="s">
        <v>58</v>
      </c>
      <c r="F88" t="s">
        <v>54</v>
      </c>
      <c r="I88">
        <v>1</v>
      </c>
      <c r="J88">
        <v>1</v>
      </c>
      <c r="K88" s="1">
        <f t="shared" si="5"/>
        <v>5.9523809523809521E-3</v>
      </c>
      <c r="L88" s="1">
        <f t="shared" si="4"/>
        <v>-3.0499785591686063E-2</v>
      </c>
    </row>
    <row r="89" spans="1:12" x14ac:dyDescent="0.25">
      <c r="A89">
        <v>5</v>
      </c>
      <c r="B89" t="s">
        <v>28</v>
      </c>
      <c r="C89" t="s">
        <v>72</v>
      </c>
      <c r="D89" t="s">
        <v>69</v>
      </c>
      <c r="E89" t="s">
        <v>69</v>
      </c>
      <c r="F89" t="s">
        <v>54</v>
      </c>
      <c r="H89">
        <v>9</v>
      </c>
      <c r="I89">
        <v>12</v>
      </c>
      <c r="J89">
        <v>21</v>
      </c>
      <c r="K89" s="1">
        <f t="shared" si="5"/>
        <v>0.125</v>
      </c>
      <c r="L89" s="1">
        <f t="shared" si="4"/>
        <v>-0.25993019270997947</v>
      </c>
    </row>
    <row r="90" spans="1:12" x14ac:dyDescent="0.25">
      <c r="A90">
        <v>5</v>
      </c>
      <c r="B90" t="s">
        <v>28</v>
      </c>
      <c r="C90" t="s">
        <v>74</v>
      </c>
      <c r="D90" t="s">
        <v>71</v>
      </c>
      <c r="E90" t="s">
        <v>52</v>
      </c>
      <c r="F90" t="s">
        <v>54</v>
      </c>
      <c r="G90">
        <v>4</v>
      </c>
      <c r="H90">
        <v>16</v>
      </c>
      <c r="I90">
        <v>24</v>
      </c>
      <c r="J90">
        <v>44</v>
      </c>
      <c r="K90" s="1">
        <f t="shared" si="5"/>
        <v>0.26190476190476192</v>
      </c>
      <c r="L90" s="1">
        <f t="shared" si="4"/>
        <v>-0.35089328096035655</v>
      </c>
    </row>
    <row r="91" spans="1:12" x14ac:dyDescent="0.25">
      <c r="A91">
        <v>5</v>
      </c>
      <c r="B91" t="s">
        <v>28</v>
      </c>
      <c r="C91" t="s">
        <v>75</v>
      </c>
      <c r="D91" t="s">
        <v>69</v>
      </c>
      <c r="E91" t="s">
        <v>69</v>
      </c>
      <c r="F91" t="s">
        <v>14</v>
      </c>
      <c r="G91">
        <v>8</v>
      </c>
      <c r="H91">
        <v>10</v>
      </c>
      <c r="I91">
        <v>2</v>
      </c>
      <c r="J91">
        <v>20</v>
      </c>
      <c r="K91" s="1">
        <f t="shared" si="5"/>
        <v>0.11904761904761904</v>
      </c>
      <c r="L91" s="1">
        <f t="shared" si="4"/>
        <v>-0.25336091736300809</v>
      </c>
    </row>
    <row r="92" spans="1:12" x14ac:dyDescent="0.25">
      <c r="A92">
        <v>5</v>
      </c>
      <c r="B92" t="s">
        <v>28</v>
      </c>
      <c r="C92" t="s">
        <v>76</v>
      </c>
      <c r="D92" t="s">
        <v>69</v>
      </c>
      <c r="E92" t="s">
        <v>69</v>
      </c>
      <c r="F92" t="s">
        <v>54</v>
      </c>
      <c r="H92">
        <v>8</v>
      </c>
      <c r="J92">
        <v>8</v>
      </c>
      <c r="K92" s="1">
        <f t="shared" si="5"/>
        <v>4.7619047619047616E-2</v>
      </c>
      <c r="L92" s="1">
        <f t="shared" si="4"/>
        <v>-0.14497725893921062</v>
      </c>
    </row>
    <row r="93" spans="1:12" x14ac:dyDescent="0.25">
      <c r="A93">
        <v>5</v>
      </c>
      <c r="B93" t="s">
        <v>28</v>
      </c>
      <c r="C93" t="s">
        <v>77</v>
      </c>
      <c r="D93" t="s">
        <v>71</v>
      </c>
      <c r="E93" t="s">
        <v>52</v>
      </c>
      <c r="F93" t="s">
        <v>54</v>
      </c>
      <c r="H93">
        <v>1</v>
      </c>
      <c r="J93">
        <v>1</v>
      </c>
      <c r="K93" s="1">
        <f t="shared" si="5"/>
        <v>5.9523809523809521E-3</v>
      </c>
      <c r="L93" s="1">
        <f t="shared" si="4"/>
        <v>-3.0499785591686063E-2</v>
      </c>
    </row>
    <row r="94" spans="1:12" x14ac:dyDescent="0.25">
      <c r="A94">
        <v>5</v>
      </c>
      <c r="B94" t="s">
        <v>29</v>
      </c>
      <c r="C94" t="s">
        <v>79</v>
      </c>
      <c r="D94" t="s">
        <v>60</v>
      </c>
      <c r="E94" t="s">
        <v>52</v>
      </c>
      <c r="F94" t="s">
        <v>13</v>
      </c>
      <c r="H94">
        <v>1</v>
      </c>
      <c r="I94">
        <v>5</v>
      </c>
      <c r="J94">
        <v>6</v>
      </c>
      <c r="K94" s="1">
        <f t="shared" si="5"/>
        <v>3.5714285714285712E-2</v>
      </c>
      <c r="L94" s="1">
        <f t="shared" si="4"/>
        <v>-0.1190073039348287</v>
      </c>
    </row>
    <row r="95" spans="1:12" x14ac:dyDescent="0.25">
      <c r="A95">
        <v>5</v>
      </c>
      <c r="B95" t="s">
        <v>29</v>
      </c>
      <c r="C95" t="s">
        <v>80</v>
      </c>
      <c r="D95" t="s">
        <v>71</v>
      </c>
      <c r="E95" t="s">
        <v>52</v>
      </c>
      <c r="I95">
        <v>1</v>
      </c>
      <c r="J95">
        <v>1</v>
      </c>
      <c r="K95" s="1">
        <f t="shared" si="5"/>
        <v>5.9523809523809521E-3</v>
      </c>
      <c r="L95" s="1">
        <f t="shared" si="4"/>
        <v>-3.0499785591686063E-2</v>
      </c>
    </row>
    <row r="96" spans="1:12" x14ac:dyDescent="0.25">
      <c r="A96">
        <v>5</v>
      </c>
      <c r="B96" t="s">
        <v>28</v>
      </c>
      <c r="C96" t="s">
        <v>70</v>
      </c>
      <c r="D96" t="s">
        <v>71</v>
      </c>
      <c r="E96" t="s">
        <v>52</v>
      </c>
      <c r="F96" t="s">
        <v>14</v>
      </c>
      <c r="G96">
        <v>1</v>
      </c>
      <c r="H96">
        <v>1</v>
      </c>
      <c r="J96">
        <v>2</v>
      </c>
      <c r="K96" s="1">
        <f t="shared" si="5"/>
        <v>1.1904761904761904E-2</v>
      </c>
      <c r="L96" s="1">
        <f t="shared" si="4"/>
        <v>-5.2747819033848967E-2</v>
      </c>
    </row>
    <row r="97" spans="1:15" x14ac:dyDescent="0.25">
      <c r="A97">
        <v>5</v>
      </c>
      <c r="B97" t="s">
        <v>29</v>
      </c>
      <c r="C97" t="s">
        <v>82</v>
      </c>
      <c r="D97" t="s">
        <v>51</v>
      </c>
      <c r="E97" t="s">
        <v>52</v>
      </c>
      <c r="F97" t="s">
        <v>54</v>
      </c>
      <c r="H97">
        <v>1</v>
      </c>
      <c r="I97">
        <v>1</v>
      </c>
      <c r="J97">
        <v>2</v>
      </c>
      <c r="K97" s="1">
        <f>J97/SUM(J$78:J$98)</f>
        <v>1.1904761904761904E-2</v>
      </c>
      <c r="L97" s="1">
        <f t="shared" si="4"/>
        <v>-5.2747819033848967E-2</v>
      </c>
    </row>
    <row r="98" spans="1:15" s="6" customFormat="1" x14ac:dyDescent="0.25">
      <c r="A98" s="6">
        <v>5</v>
      </c>
      <c r="B98" s="6" t="s">
        <v>29</v>
      </c>
      <c r="C98" s="6" t="s">
        <v>84</v>
      </c>
      <c r="D98" s="6" t="s">
        <v>69</v>
      </c>
      <c r="E98" s="6" t="s">
        <v>69</v>
      </c>
      <c r="F98" s="6" t="s">
        <v>54</v>
      </c>
      <c r="H98" s="6">
        <v>1</v>
      </c>
      <c r="I98" s="6">
        <v>1</v>
      </c>
      <c r="J98" s="6">
        <v>2</v>
      </c>
      <c r="K98" s="6">
        <f t="shared" si="5"/>
        <v>1.1904761904761904E-2</v>
      </c>
      <c r="L98" s="6">
        <f t="shared" si="4"/>
        <v>-5.2747819033848967E-2</v>
      </c>
      <c r="M98" s="6">
        <f>-SUM(L78:L98)</f>
        <v>2.3207357976186094</v>
      </c>
      <c r="N98" s="6">
        <f>SUM(J78:J98)</f>
        <v>168</v>
      </c>
      <c r="O98" s="6">
        <f>COUNT(J78:J98)</f>
        <v>21</v>
      </c>
    </row>
    <row r="99" spans="1:15" x14ac:dyDescent="0.25">
      <c r="A99">
        <v>6</v>
      </c>
      <c r="B99" t="s">
        <v>19</v>
      </c>
      <c r="C99" t="s">
        <v>95</v>
      </c>
      <c r="D99" t="s">
        <v>69</v>
      </c>
      <c r="E99" t="s">
        <v>69</v>
      </c>
      <c r="F99" t="s">
        <v>13</v>
      </c>
      <c r="G99">
        <v>13</v>
      </c>
      <c r="H99">
        <v>16</v>
      </c>
      <c r="I99">
        <v>28</v>
      </c>
      <c r="J99">
        <v>57</v>
      </c>
      <c r="K99" s="1">
        <f>J99/SUM(J$99:J$103)</f>
        <v>7.5596816976127315E-2</v>
      </c>
      <c r="L99" s="1">
        <f t="shared" si="4"/>
        <v>-0.19521676751974024</v>
      </c>
    </row>
    <row r="100" spans="1:15" x14ac:dyDescent="0.25">
      <c r="A100">
        <v>6</v>
      </c>
      <c r="B100" t="s">
        <v>19</v>
      </c>
      <c r="C100" t="s">
        <v>50</v>
      </c>
      <c r="D100" t="s">
        <v>51</v>
      </c>
      <c r="E100" t="s">
        <v>52</v>
      </c>
      <c r="F100" t="s">
        <v>13</v>
      </c>
      <c r="G100">
        <v>117</v>
      </c>
      <c r="H100">
        <v>216</v>
      </c>
      <c r="I100">
        <v>302</v>
      </c>
      <c r="J100">
        <v>635</v>
      </c>
      <c r="K100" s="1">
        <f t="shared" ref="K100:K102" si="6">J100/SUM(J$29:J$60)</f>
        <v>1.1420863309352518</v>
      </c>
      <c r="L100" s="1">
        <f t="shared" si="4"/>
        <v>0.15173382634485502</v>
      </c>
    </row>
    <row r="101" spans="1:15" x14ac:dyDescent="0.25">
      <c r="A101">
        <v>6</v>
      </c>
      <c r="B101" t="s">
        <v>22</v>
      </c>
      <c r="C101" t="s">
        <v>55</v>
      </c>
      <c r="D101" t="s">
        <v>51</v>
      </c>
      <c r="E101" t="s">
        <v>52</v>
      </c>
      <c r="F101" t="s">
        <v>13</v>
      </c>
      <c r="G101">
        <v>5</v>
      </c>
      <c r="H101">
        <v>1</v>
      </c>
      <c r="I101">
        <v>6</v>
      </c>
      <c r="J101">
        <v>12</v>
      </c>
      <c r="K101" s="1">
        <f t="shared" si="6"/>
        <v>2.1582733812949641E-2</v>
      </c>
      <c r="L101" s="1">
        <f t="shared" si="4"/>
        <v>-8.2788380815739179E-2</v>
      </c>
    </row>
    <row r="102" spans="1:15" x14ac:dyDescent="0.25">
      <c r="A102">
        <v>6</v>
      </c>
      <c r="B102" t="s">
        <v>23</v>
      </c>
      <c r="C102" t="s">
        <v>56</v>
      </c>
      <c r="D102" t="s">
        <v>57</v>
      </c>
      <c r="E102" t="s">
        <v>58</v>
      </c>
      <c r="F102" t="s">
        <v>13</v>
      </c>
      <c r="G102">
        <v>1</v>
      </c>
      <c r="H102">
        <v>12</v>
      </c>
      <c r="I102">
        <v>6</v>
      </c>
      <c r="J102">
        <v>19</v>
      </c>
      <c r="K102" s="1">
        <f t="shared" si="6"/>
        <v>3.41726618705036E-2</v>
      </c>
      <c r="L102" s="1">
        <f t="shared" si="4"/>
        <v>-0.11537816004783939</v>
      </c>
    </row>
    <row r="103" spans="1:15" s="6" customFormat="1" x14ac:dyDescent="0.25">
      <c r="A103" s="6">
        <v>6</v>
      </c>
      <c r="B103" s="6" t="s">
        <v>23</v>
      </c>
      <c r="C103" s="6" t="s">
        <v>56</v>
      </c>
      <c r="D103" s="6" t="s">
        <v>57</v>
      </c>
      <c r="E103" s="6" t="s">
        <v>58</v>
      </c>
      <c r="F103" s="6" t="s">
        <v>13</v>
      </c>
      <c r="G103" s="6">
        <v>5</v>
      </c>
      <c r="H103" s="6">
        <v>5</v>
      </c>
      <c r="I103" s="6">
        <v>21</v>
      </c>
      <c r="J103" s="6">
        <v>31</v>
      </c>
      <c r="K103" s="6">
        <f>J103/SUM(J$29:J$60)</f>
        <v>5.5755395683453238E-2</v>
      </c>
      <c r="L103" s="6">
        <f t="shared" si="4"/>
        <v>-0.16095362191138221</v>
      </c>
      <c r="M103" s="6">
        <f>-SUM(L99:L103)</f>
        <v>0.402603103949846</v>
      </c>
      <c r="N103" s="6">
        <f>SUM(J99:J103)</f>
        <v>754</v>
      </c>
      <c r="O103" s="6">
        <f>COUNT(J99:J103)</f>
        <v>5</v>
      </c>
    </row>
    <row r="104" spans="1:15" x14ac:dyDescent="0.25">
      <c r="A104">
        <v>6</v>
      </c>
      <c r="B104" t="s">
        <v>25</v>
      </c>
      <c r="C104" t="s">
        <v>89</v>
      </c>
      <c r="D104" t="s">
        <v>65</v>
      </c>
      <c r="E104" t="s">
        <v>52</v>
      </c>
      <c r="F104" t="s">
        <v>13</v>
      </c>
      <c r="G104">
        <v>22</v>
      </c>
      <c r="H104">
        <v>13</v>
      </c>
      <c r="I104">
        <v>22</v>
      </c>
      <c r="J104">
        <v>57</v>
      </c>
      <c r="K104" s="1">
        <f>J104/SUM(J$104:J$121)</f>
        <v>0.13013698630136986</v>
      </c>
      <c r="L104" s="1">
        <f t="shared" si="4"/>
        <v>-0.26537113156367137</v>
      </c>
    </row>
    <row r="105" spans="1:15" x14ac:dyDescent="0.25">
      <c r="A105">
        <v>9</v>
      </c>
      <c r="B105" t="s">
        <v>19</v>
      </c>
      <c r="C105" t="s">
        <v>50</v>
      </c>
      <c r="D105" t="s">
        <v>51</v>
      </c>
      <c r="E105" t="s">
        <v>52</v>
      </c>
      <c r="F105" t="s">
        <v>13</v>
      </c>
      <c r="G105">
        <v>0</v>
      </c>
      <c r="H105">
        <v>11</v>
      </c>
      <c r="I105">
        <v>7</v>
      </c>
      <c r="J105">
        <v>18</v>
      </c>
      <c r="K105" s="1">
        <f t="shared" ref="K105:K121" si="7">J105/SUM(J$104:J$121)</f>
        <v>4.1095890410958902E-2</v>
      </c>
      <c r="L105" s="1">
        <f t="shared" si="4"/>
        <v>-0.13117180078686086</v>
      </c>
    </row>
    <row r="106" spans="1:15" x14ac:dyDescent="0.25">
      <c r="A106">
        <v>9</v>
      </c>
      <c r="B106" t="s">
        <v>21</v>
      </c>
      <c r="C106" t="s">
        <v>53</v>
      </c>
      <c r="D106" t="s">
        <v>51</v>
      </c>
      <c r="E106" t="s">
        <v>52</v>
      </c>
      <c r="F106" t="s">
        <v>54</v>
      </c>
      <c r="G106">
        <v>0</v>
      </c>
      <c r="H106">
        <v>6</v>
      </c>
      <c r="I106">
        <v>3</v>
      </c>
      <c r="J106">
        <v>9</v>
      </c>
      <c r="K106" s="1">
        <f t="shared" si="7"/>
        <v>2.0547945205479451E-2</v>
      </c>
      <c r="L106" s="1">
        <f t="shared" si="4"/>
        <v>-7.9828650678908764E-2</v>
      </c>
    </row>
    <row r="107" spans="1:15" x14ac:dyDescent="0.25">
      <c r="A107">
        <v>9</v>
      </c>
      <c r="B107" t="s">
        <v>23</v>
      </c>
      <c r="C107" t="s">
        <v>56</v>
      </c>
      <c r="D107" t="s">
        <v>57</v>
      </c>
      <c r="E107" t="s">
        <v>58</v>
      </c>
      <c r="F107" t="s">
        <v>13</v>
      </c>
      <c r="G107">
        <v>4</v>
      </c>
      <c r="H107">
        <v>13</v>
      </c>
      <c r="I107">
        <v>15</v>
      </c>
      <c r="J107">
        <v>32</v>
      </c>
      <c r="K107" s="1">
        <f t="shared" si="7"/>
        <v>7.3059360730593603E-2</v>
      </c>
      <c r="L107" s="1">
        <f t="shared" si="4"/>
        <v>-0.19115857589601604</v>
      </c>
    </row>
    <row r="108" spans="1:15" x14ac:dyDescent="0.25">
      <c r="A108">
        <v>9</v>
      </c>
      <c r="B108" t="s">
        <v>23</v>
      </c>
      <c r="C108" t="s">
        <v>86</v>
      </c>
      <c r="D108" t="s">
        <v>69</v>
      </c>
      <c r="E108" t="s">
        <v>69</v>
      </c>
      <c r="F108" t="s">
        <v>13</v>
      </c>
      <c r="G108">
        <v>1</v>
      </c>
      <c r="J108">
        <v>1</v>
      </c>
      <c r="K108" s="1">
        <f t="shared" si="7"/>
        <v>2.2831050228310501E-3</v>
      </c>
      <c r="L108" s="1">
        <f t="shared" si="4"/>
        <v>-1.3886344544238462E-2</v>
      </c>
    </row>
    <row r="109" spans="1:15" x14ac:dyDescent="0.25">
      <c r="A109">
        <v>9</v>
      </c>
      <c r="B109" t="s">
        <v>23</v>
      </c>
      <c r="C109" t="s">
        <v>59</v>
      </c>
      <c r="D109" t="s">
        <v>60</v>
      </c>
      <c r="E109" t="s">
        <v>52</v>
      </c>
      <c r="F109" t="s">
        <v>13</v>
      </c>
      <c r="G109">
        <v>1</v>
      </c>
      <c r="H109">
        <v>3</v>
      </c>
      <c r="I109">
        <v>1</v>
      </c>
      <c r="J109">
        <v>5</v>
      </c>
      <c r="K109" s="1">
        <f t="shared" si="7"/>
        <v>1.1415525114155251E-2</v>
      </c>
      <c r="L109" s="1">
        <f t="shared" si="4"/>
        <v>-5.1059143812127235E-2</v>
      </c>
    </row>
    <row r="110" spans="1:15" x14ac:dyDescent="0.25">
      <c r="A110">
        <v>9</v>
      </c>
      <c r="B110" t="s">
        <v>23</v>
      </c>
      <c r="C110" t="s">
        <v>87</v>
      </c>
      <c r="D110" t="s">
        <v>88</v>
      </c>
      <c r="E110" t="s">
        <v>58</v>
      </c>
      <c r="F110" t="s">
        <v>13</v>
      </c>
      <c r="G110">
        <v>1</v>
      </c>
      <c r="H110">
        <v>1</v>
      </c>
      <c r="J110">
        <v>2</v>
      </c>
      <c r="K110" s="1">
        <f t="shared" si="7"/>
        <v>4.5662100456621002E-3</v>
      </c>
      <c r="L110" s="1">
        <f t="shared" si="4"/>
        <v>-2.4607633469481738E-2</v>
      </c>
    </row>
    <row r="111" spans="1:15" x14ac:dyDescent="0.25">
      <c r="A111">
        <v>9</v>
      </c>
      <c r="B111" t="s">
        <v>24</v>
      </c>
      <c r="C111" t="s">
        <v>62</v>
      </c>
      <c r="D111" t="s">
        <v>60</v>
      </c>
      <c r="E111" t="s">
        <v>52</v>
      </c>
      <c r="F111" t="s">
        <v>13</v>
      </c>
      <c r="G111">
        <v>2</v>
      </c>
      <c r="H111">
        <v>2</v>
      </c>
      <c r="J111">
        <v>4</v>
      </c>
      <c r="K111" s="1">
        <f t="shared" si="7"/>
        <v>9.1324200913242004E-3</v>
      </c>
      <c r="L111" s="1">
        <f t="shared" si="4"/>
        <v>-4.2885155700973107E-2</v>
      </c>
    </row>
    <row r="112" spans="1:15" x14ac:dyDescent="0.25">
      <c r="A112">
        <v>9</v>
      </c>
      <c r="B112" t="s">
        <v>24</v>
      </c>
      <c r="C112" t="s">
        <v>63</v>
      </c>
      <c r="D112" t="s">
        <v>60</v>
      </c>
      <c r="E112" t="s">
        <v>52</v>
      </c>
      <c r="F112" t="s">
        <v>14</v>
      </c>
      <c r="G112">
        <v>2</v>
      </c>
      <c r="H112">
        <v>1</v>
      </c>
      <c r="I112">
        <v>1</v>
      </c>
      <c r="J112">
        <v>4</v>
      </c>
      <c r="K112" s="1">
        <f t="shared" si="7"/>
        <v>9.1324200913242004E-3</v>
      </c>
      <c r="L112" s="1">
        <f t="shared" si="4"/>
        <v>-4.2885155700973107E-2</v>
      </c>
    </row>
    <row r="113" spans="1:15" x14ac:dyDescent="0.25">
      <c r="A113">
        <v>9</v>
      </c>
      <c r="B113" t="s">
        <v>24</v>
      </c>
      <c r="C113" t="s">
        <v>64</v>
      </c>
      <c r="D113" t="s">
        <v>65</v>
      </c>
      <c r="E113" t="s">
        <v>52</v>
      </c>
      <c r="F113" t="s">
        <v>54</v>
      </c>
      <c r="H113">
        <v>8</v>
      </c>
      <c r="I113">
        <v>16</v>
      </c>
      <c r="J113">
        <v>24</v>
      </c>
      <c r="K113" s="1">
        <f t="shared" si="7"/>
        <v>5.4794520547945202E-2</v>
      </c>
      <c r="L113" s="1">
        <f t="shared" si="4"/>
        <v>-0.15913233315224659</v>
      </c>
    </row>
    <row r="114" spans="1:15" x14ac:dyDescent="0.25">
      <c r="A114">
        <v>9</v>
      </c>
      <c r="B114" t="s">
        <v>28</v>
      </c>
      <c r="C114" t="s">
        <v>70</v>
      </c>
      <c r="D114" t="s">
        <v>71</v>
      </c>
      <c r="E114" t="s">
        <v>52</v>
      </c>
      <c r="F114" t="s">
        <v>14</v>
      </c>
      <c r="H114">
        <v>1</v>
      </c>
      <c r="J114">
        <v>1</v>
      </c>
      <c r="K114" s="1">
        <f t="shared" si="7"/>
        <v>2.2831050228310501E-3</v>
      </c>
      <c r="L114" s="1">
        <f t="shared" si="4"/>
        <v>-1.3886344544238462E-2</v>
      </c>
    </row>
    <row r="115" spans="1:15" x14ac:dyDescent="0.25">
      <c r="A115">
        <v>9</v>
      </c>
      <c r="B115" t="s">
        <v>28</v>
      </c>
      <c r="C115" t="s">
        <v>72</v>
      </c>
      <c r="D115" t="s">
        <v>69</v>
      </c>
      <c r="E115" t="s">
        <v>69</v>
      </c>
      <c r="F115" t="s">
        <v>54</v>
      </c>
      <c r="H115">
        <v>2</v>
      </c>
      <c r="J115">
        <v>2</v>
      </c>
      <c r="K115" s="1">
        <f t="shared" si="7"/>
        <v>4.5662100456621002E-3</v>
      </c>
      <c r="L115" s="1">
        <f t="shared" si="4"/>
        <v>-2.4607633469481738E-2</v>
      </c>
    </row>
    <row r="116" spans="1:15" x14ac:dyDescent="0.25">
      <c r="A116">
        <v>9</v>
      </c>
      <c r="B116" t="s">
        <v>28</v>
      </c>
      <c r="C116" t="s">
        <v>74</v>
      </c>
      <c r="D116" t="s">
        <v>71</v>
      </c>
      <c r="E116" t="s">
        <v>52</v>
      </c>
      <c r="F116" t="s">
        <v>54</v>
      </c>
      <c r="G116">
        <v>56</v>
      </c>
      <c r="H116">
        <v>45</v>
      </c>
      <c r="I116">
        <v>96</v>
      </c>
      <c r="J116">
        <v>197</v>
      </c>
      <c r="K116" s="1">
        <f>J116/SUM(J$104:J$121)</f>
        <v>0.4497716894977169</v>
      </c>
      <c r="L116" s="1">
        <f t="shared" si="4"/>
        <v>-0.35937440817985422</v>
      </c>
    </row>
    <row r="117" spans="1:15" x14ac:dyDescent="0.25">
      <c r="A117">
        <v>9</v>
      </c>
      <c r="B117" t="s">
        <v>28</v>
      </c>
      <c r="C117" t="s">
        <v>75</v>
      </c>
      <c r="D117" t="s">
        <v>69</v>
      </c>
      <c r="E117" t="s">
        <v>69</v>
      </c>
      <c r="F117" t="s">
        <v>14</v>
      </c>
      <c r="G117">
        <v>2</v>
      </c>
      <c r="H117">
        <v>1</v>
      </c>
      <c r="I117">
        <v>2</v>
      </c>
      <c r="J117">
        <v>5</v>
      </c>
      <c r="K117" s="1">
        <f t="shared" si="7"/>
        <v>1.1415525114155251E-2</v>
      </c>
      <c r="L117" s="1">
        <f t="shared" si="4"/>
        <v>-5.1059143812127235E-2</v>
      </c>
    </row>
    <row r="118" spans="1:15" x14ac:dyDescent="0.25">
      <c r="A118">
        <v>9</v>
      </c>
      <c r="B118" t="s">
        <v>28</v>
      </c>
      <c r="C118" t="s">
        <v>74</v>
      </c>
      <c r="D118" t="s">
        <v>71</v>
      </c>
      <c r="E118" t="s">
        <v>52</v>
      </c>
      <c r="F118" t="s">
        <v>54</v>
      </c>
      <c r="G118">
        <v>21</v>
      </c>
      <c r="H118">
        <v>22</v>
      </c>
      <c r="I118">
        <v>29</v>
      </c>
      <c r="J118">
        <v>72</v>
      </c>
      <c r="K118" s="1">
        <f t="shared" si="7"/>
        <v>0.16438356164383561</v>
      </c>
      <c r="L118" s="1">
        <f t="shared" si="4"/>
        <v>-0.29680319857979026</v>
      </c>
    </row>
    <row r="119" spans="1:15" x14ac:dyDescent="0.25">
      <c r="A119">
        <v>9</v>
      </c>
      <c r="B119" t="s">
        <v>28</v>
      </c>
      <c r="C119" t="s">
        <v>75</v>
      </c>
      <c r="D119" t="s">
        <v>69</v>
      </c>
      <c r="E119" t="s">
        <v>69</v>
      </c>
      <c r="F119" t="s">
        <v>14</v>
      </c>
      <c r="G119">
        <v>2</v>
      </c>
      <c r="I119">
        <v>1</v>
      </c>
      <c r="J119">
        <v>3</v>
      </c>
      <c r="K119" s="1">
        <f t="shared" si="7"/>
        <v>6.8493150684931503E-3</v>
      </c>
      <c r="L119" s="1">
        <f t="shared" si="4"/>
        <v>-3.4134291929509154E-2</v>
      </c>
    </row>
    <row r="120" spans="1:15" x14ac:dyDescent="0.25">
      <c r="A120">
        <v>9</v>
      </c>
      <c r="B120" t="s">
        <v>28</v>
      </c>
      <c r="C120" t="s">
        <v>76</v>
      </c>
      <c r="D120" t="s">
        <v>69</v>
      </c>
      <c r="E120" t="s">
        <v>69</v>
      </c>
      <c r="F120" t="s">
        <v>54</v>
      </c>
      <c r="H120">
        <v>1</v>
      </c>
      <c r="J120">
        <v>1</v>
      </c>
      <c r="K120" s="1">
        <f t="shared" si="7"/>
        <v>2.2831050228310501E-3</v>
      </c>
      <c r="L120" s="1">
        <f t="shared" si="4"/>
        <v>-1.3886344544238462E-2</v>
      </c>
    </row>
    <row r="121" spans="1:15" s="6" customFormat="1" x14ac:dyDescent="0.25">
      <c r="A121" s="6">
        <v>9</v>
      </c>
      <c r="B121" s="6" t="s">
        <v>28</v>
      </c>
      <c r="C121" s="6" t="s">
        <v>77</v>
      </c>
      <c r="D121" s="6" t="s">
        <v>71</v>
      </c>
      <c r="E121" s="6" t="s">
        <v>52</v>
      </c>
      <c r="F121" s="6" t="s">
        <v>54</v>
      </c>
      <c r="I121" s="6">
        <v>1</v>
      </c>
      <c r="J121" s="6">
        <v>1</v>
      </c>
      <c r="K121" s="6">
        <f t="shared" si="7"/>
        <v>2.2831050228310501E-3</v>
      </c>
      <c r="L121" s="6">
        <f t="shared" si="4"/>
        <v>-1.3886344544238462E-2</v>
      </c>
      <c r="M121" s="6">
        <f>-SUM(L104:L121)</f>
        <v>1.8096236349089754</v>
      </c>
      <c r="N121" s="6">
        <f>SUM(J104:J121)</f>
        <v>438</v>
      </c>
      <c r="O121" s="6">
        <f>COUNT(J104:J121)</f>
        <v>18</v>
      </c>
    </row>
    <row r="122" spans="1:15" x14ac:dyDescent="0.25">
      <c r="A122">
        <v>10</v>
      </c>
      <c r="B122" t="s">
        <v>19</v>
      </c>
      <c r="C122" t="s">
        <v>95</v>
      </c>
      <c r="D122" t="s">
        <v>69</v>
      </c>
      <c r="E122" t="s">
        <v>69</v>
      </c>
      <c r="F122" t="s">
        <v>13</v>
      </c>
      <c r="H122">
        <v>4</v>
      </c>
      <c r="I122">
        <v>4</v>
      </c>
      <c r="J122">
        <v>8</v>
      </c>
      <c r="K122" s="1">
        <f>J122/SUM(J$122:J$142)</f>
        <v>4.8484848484848485E-2</v>
      </c>
      <c r="L122" s="1">
        <f t="shared" si="4"/>
        <v>-0.14673958459252096</v>
      </c>
    </row>
    <row r="123" spans="1:15" x14ac:dyDescent="0.25">
      <c r="A123">
        <v>10</v>
      </c>
      <c r="B123" t="s">
        <v>19</v>
      </c>
      <c r="C123" t="s">
        <v>50</v>
      </c>
      <c r="D123" t="s">
        <v>51</v>
      </c>
      <c r="E123" t="s">
        <v>52</v>
      </c>
      <c r="F123" t="s">
        <v>13</v>
      </c>
      <c r="G123">
        <v>18</v>
      </c>
      <c r="H123">
        <v>22</v>
      </c>
      <c r="I123">
        <v>19</v>
      </c>
      <c r="J123">
        <v>59</v>
      </c>
      <c r="K123" s="1">
        <f t="shared" ref="K123:K142" si="8">J123/SUM(J$122:J$142)</f>
        <v>0.3575757575757576</v>
      </c>
      <c r="L123" s="1">
        <f t="shared" si="4"/>
        <v>-0.3677337804224049</v>
      </c>
    </row>
    <row r="124" spans="1:15" x14ac:dyDescent="0.25">
      <c r="A124">
        <v>10</v>
      </c>
      <c r="B124" t="s">
        <v>21</v>
      </c>
      <c r="C124" t="s">
        <v>53</v>
      </c>
      <c r="D124" t="s">
        <v>51</v>
      </c>
      <c r="E124" t="s">
        <v>52</v>
      </c>
      <c r="F124" t="s">
        <v>54</v>
      </c>
      <c r="H124">
        <v>1</v>
      </c>
      <c r="J124">
        <v>1</v>
      </c>
      <c r="K124" s="1">
        <f t="shared" si="8"/>
        <v>6.0606060606060606E-3</v>
      </c>
      <c r="L124" s="1">
        <f t="shared" si="4"/>
        <v>-3.0945124084245941E-2</v>
      </c>
    </row>
    <row r="125" spans="1:15" x14ac:dyDescent="0.25">
      <c r="A125">
        <v>10</v>
      </c>
      <c r="B125" t="s">
        <v>22</v>
      </c>
      <c r="C125" t="s">
        <v>55</v>
      </c>
      <c r="D125" t="s">
        <v>51</v>
      </c>
      <c r="E125" t="s">
        <v>52</v>
      </c>
      <c r="F125" t="s">
        <v>13</v>
      </c>
      <c r="G125">
        <v>6</v>
      </c>
      <c r="J125">
        <v>6</v>
      </c>
      <c r="K125" s="1">
        <f t="shared" si="8"/>
        <v>3.6363636363636362E-2</v>
      </c>
      <c r="L125" s="1">
        <f t="shared" si="4"/>
        <v>-0.12051585471536456</v>
      </c>
    </row>
    <row r="126" spans="1:15" x14ac:dyDescent="0.25">
      <c r="A126">
        <v>10</v>
      </c>
      <c r="B126" t="s">
        <v>22</v>
      </c>
      <c r="C126" t="s">
        <v>97</v>
      </c>
      <c r="D126" t="s">
        <v>51</v>
      </c>
      <c r="E126" t="s">
        <v>52</v>
      </c>
      <c r="F126" t="s">
        <v>13</v>
      </c>
      <c r="G126">
        <v>3</v>
      </c>
      <c r="H126">
        <v>1</v>
      </c>
      <c r="I126">
        <v>1</v>
      </c>
      <c r="J126">
        <v>5</v>
      </c>
      <c r="K126" s="1">
        <f t="shared" si="8"/>
        <v>3.0303030303030304E-2</v>
      </c>
      <c r="L126" s="1">
        <f t="shared" si="4"/>
        <v>-0.10595477458989334</v>
      </c>
    </row>
    <row r="127" spans="1:15" x14ac:dyDescent="0.25">
      <c r="A127">
        <v>10</v>
      </c>
      <c r="B127" t="s">
        <v>23</v>
      </c>
      <c r="C127" t="s">
        <v>98</v>
      </c>
      <c r="D127" t="s">
        <v>69</v>
      </c>
      <c r="E127" t="s">
        <v>69</v>
      </c>
      <c r="F127" t="s">
        <v>13</v>
      </c>
      <c r="G127">
        <v>1</v>
      </c>
      <c r="H127">
        <v>14</v>
      </c>
      <c r="J127">
        <v>15</v>
      </c>
      <c r="K127" s="1">
        <f t="shared" si="8"/>
        <v>9.0909090909090912E-2</v>
      </c>
      <c r="L127" s="1">
        <f t="shared" si="4"/>
        <v>-0.21799047934530644</v>
      </c>
    </row>
    <row r="128" spans="1:15" x14ac:dyDescent="0.25">
      <c r="A128">
        <v>10</v>
      </c>
      <c r="B128" t="s">
        <v>23</v>
      </c>
      <c r="C128" t="s">
        <v>56</v>
      </c>
      <c r="D128" t="s">
        <v>57</v>
      </c>
      <c r="E128" t="s">
        <v>58</v>
      </c>
      <c r="F128" t="s">
        <v>13</v>
      </c>
      <c r="G128">
        <v>2</v>
      </c>
      <c r="H128">
        <v>3</v>
      </c>
      <c r="I128">
        <v>1</v>
      </c>
      <c r="J128">
        <v>6</v>
      </c>
      <c r="K128" s="1">
        <f t="shared" si="8"/>
        <v>3.6363636363636362E-2</v>
      </c>
      <c r="L128" s="1">
        <f t="shared" si="4"/>
        <v>-0.12051585471536456</v>
      </c>
    </row>
    <row r="129" spans="1:15" x14ac:dyDescent="0.25">
      <c r="A129">
        <v>10</v>
      </c>
      <c r="B129" t="s">
        <v>23</v>
      </c>
      <c r="C129" t="s">
        <v>86</v>
      </c>
      <c r="D129" t="s">
        <v>69</v>
      </c>
      <c r="E129" t="s">
        <v>69</v>
      </c>
      <c r="F129" t="s">
        <v>13</v>
      </c>
      <c r="G129">
        <v>1</v>
      </c>
      <c r="H129">
        <v>1</v>
      </c>
      <c r="J129">
        <v>2</v>
      </c>
      <c r="K129" s="1">
        <f t="shared" si="8"/>
        <v>1.2121212121212121E-2</v>
      </c>
      <c r="L129" s="1">
        <f t="shared" si="4"/>
        <v>-5.3488464161704663E-2</v>
      </c>
    </row>
    <row r="130" spans="1:15" x14ac:dyDescent="0.25">
      <c r="A130">
        <v>10</v>
      </c>
      <c r="B130" t="s">
        <v>23</v>
      </c>
      <c r="C130" t="s">
        <v>59</v>
      </c>
      <c r="D130" t="s">
        <v>60</v>
      </c>
      <c r="E130" t="s">
        <v>52</v>
      </c>
      <c r="F130" t="s">
        <v>13</v>
      </c>
      <c r="H130">
        <v>1</v>
      </c>
      <c r="J130">
        <v>1</v>
      </c>
      <c r="K130" s="1">
        <f t="shared" si="8"/>
        <v>6.0606060606060606E-3</v>
      </c>
      <c r="L130" s="1">
        <f t="shared" si="4"/>
        <v>-3.0945124084245941E-2</v>
      </c>
    </row>
    <row r="131" spans="1:15" x14ac:dyDescent="0.25">
      <c r="A131">
        <v>10</v>
      </c>
      <c r="B131" t="s">
        <v>23</v>
      </c>
      <c r="C131" t="s">
        <v>87</v>
      </c>
      <c r="D131" t="s">
        <v>88</v>
      </c>
      <c r="E131" t="s">
        <v>58</v>
      </c>
      <c r="F131" t="s">
        <v>13</v>
      </c>
      <c r="G131">
        <v>2</v>
      </c>
      <c r="J131">
        <v>2</v>
      </c>
      <c r="K131" s="1">
        <f t="shared" si="8"/>
        <v>1.2121212121212121E-2</v>
      </c>
      <c r="L131" s="1">
        <f t="shared" ref="L131:L142" si="9">K131*LN(K131)</f>
        <v>-5.3488464161704663E-2</v>
      </c>
    </row>
    <row r="132" spans="1:15" x14ac:dyDescent="0.25">
      <c r="A132">
        <v>10</v>
      </c>
      <c r="B132" t="s">
        <v>24</v>
      </c>
      <c r="C132" t="s">
        <v>61</v>
      </c>
      <c r="D132" t="s">
        <v>60</v>
      </c>
      <c r="E132" t="s">
        <v>52</v>
      </c>
      <c r="F132" t="s">
        <v>54</v>
      </c>
      <c r="G132">
        <v>7</v>
      </c>
      <c r="H132">
        <v>2</v>
      </c>
      <c r="I132">
        <v>1</v>
      </c>
      <c r="J132">
        <v>10</v>
      </c>
      <c r="K132" s="1">
        <f t="shared" si="8"/>
        <v>6.0606060606060608E-2</v>
      </c>
      <c r="L132" s="1">
        <f t="shared" si="9"/>
        <v>-0.16990062914585061</v>
      </c>
    </row>
    <row r="133" spans="1:15" x14ac:dyDescent="0.25">
      <c r="A133">
        <v>10</v>
      </c>
      <c r="B133" t="s">
        <v>24</v>
      </c>
      <c r="C133" t="s">
        <v>62</v>
      </c>
      <c r="D133" t="s">
        <v>60</v>
      </c>
      <c r="E133" t="s">
        <v>52</v>
      </c>
      <c r="F133" t="s">
        <v>13</v>
      </c>
      <c r="G133">
        <v>12</v>
      </c>
      <c r="H133">
        <v>1</v>
      </c>
      <c r="I133">
        <v>2</v>
      </c>
      <c r="J133">
        <v>15</v>
      </c>
      <c r="K133" s="1">
        <f t="shared" si="8"/>
        <v>9.0909090909090912E-2</v>
      </c>
      <c r="L133" s="1">
        <f t="shared" si="9"/>
        <v>-0.21799047934530644</v>
      </c>
    </row>
    <row r="134" spans="1:15" x14ac:dyDescent="0.25">
      <c r="A134">
        <v>10</v>
      </c>
      <c r="B134" t="s">
        <v>24</v>
      </c>
      <c r="C134" t="s">
        <v>63</v>
      </c>
      <c r="D134" t="s">
        <v>60</v>
      </c>
      <c r="E134" t="s">
        <v>52</v>
      </c>
      <c r="F134" t="s">
        <v>14</v>
      </c>
      <c r="G134">
        <v>5</v>
      </c>
      <c r="H134">
        <v>2</v>
      </c>
      <c r="I134">
        <v>1</v>
      </c>
      <c r="J134">
        <v>8</v>
      </c>
      <c r="K134" s="1">
        <f t="shared" si="8"/>
        <v>4.8484848484848485E-2</v>
      </c>
      <c r="L134" s="1">
        <f t="shared" si="9"/>
        <v>-0.14673958459252096</v>
      </c>
    </row>
    <row r="135" spans="1:15" x14ac:dyDescent="0.25">
      <c r="A135">
        <v>10</v>
      </c>
      <c r="B135" t="s">
        <v>24</v>
      </c>
      <c r="C135" t="s">
        <v>66</v>
      </c>
      <c r="D135" t="s">
        <v>60</v>
      </c>
      <c r="E135" t="s">
        <v>52</v>
      </c>
      <c r="F135" t="s">
        <v>14</v>
      </c>
      <c r="G135">
        <v>1</v>
      </c>
      <c r="J135">
        <v>1</v>
      </c>
      <c r="K135" s="1">
        <f t="shared" si="8"/>
        <v>6.0606060606060606E-3</v>
      </c>
      <c r="L135" s="1">
        <f t="shared" si="9"/>
        <v>-3.0945124084245941E-2</v>
      </c>
    </row>
    <row r="136" spans="1:15" x14ac:dyDescent="0.25">
      <c r="A136">
        <v>10</v>
      </c>
      <c r="B136" t="s">
        <v>25</v>
      </c>
      <c r="C136" t="s">
        <v>89</v>
      </c>
      <c r="D136" t="s">
        <v>65</v>
      </c>
      <c r="E136" t="s">
        <v>52</v>
      </c>
      <c r="F136" t="s">
        <v>13</v>
      </c>
      <c r="I136">
        <v>1</v>
      </c>
      <c r="J136">
        <v>1</v>
      </c>
      <c r="K136" s="1">
        <f t="shared" si="8"/>
        <v>6.0606060606060606E-3</v>
      </c>
      <c r="L136" s="1">
        <f t="shared" si="9"/>
        <v>-3.0945124084245941E-2</v>
      </c>
    </row>
    <row r="137" spans="1:15" x14ac:dyDescent="0.25">
      <c r="A137">
        <v>10</v>
      </c>
      <c r="B137" t="s">
        <v>67</v>
      </c>
      <c r="G137">
        <v>1</v>
      </c>
      <c r="H137">
        <v>1</v>
      </c>
      <c r="I137">
        <v>3</v>
      </c>
      <c r="J137">
        <v>5</v>
      </c>
      <c r="K137" s="1">
        <f t="shared" si="8"/>
        <v>3.0303030303030304E-2</v>
      </c>
      <c r="L137" s="1">
        <f t="shared" si="9"/>
        <v>-0.10595477458989334</v>
      </c>
    </row>
    <row r="138" spans="1:15" x14ac:dyDescent="0.25">
      <c r="A138">
        <v>10</v>
      </c>
      <c r="B138" t="s">
        <v>28</v>
      </c>
      <c r="C138" t="s">
        <v>70</v>
      </c>
      <c r="D138" t="s">
        <v>71</v>
      </c>
      <c r="E138" t="s">
        <v>52</v>
      </c>
      <c r="F138" t="s">
        <v>14</v>
      </c>
      <c r="G138">
        <v>9</v>
      </c>
      <c r="J138">
        <v>9</v>
      </c>
      <c r="K138" s="1">
        <f t="shared" si="8"/>
        <v>5.4545454545454543E-2</v>
      </c>
      <c r="L138" s="1">
        <f t="shared" si="9"/>
        <v>-0.15865750344896515</v>
      </c>
    </row>
    <row r="139" spans="1:15" x14ac:dyDescent="0.25">
      <c r="A139">
        <v>10</v>
      </c>
      <c r="B139" t="s">
        <v>28</v>
      </c>
      <c r="C139" t="s">
        <v>75</v>
      </c>
      <c r="D139" t="s">
        <v>69</v>
      </c>
      <c r="E139" t="s">
        <v>69</v>
      </c>
      <c r="F139" t="s">
        <v>14</v>
      </c>
      <c r="G139">
        <v>1</v>
      </c>
      <c r="J139">
        <v>1</v>
      </c>
      <c r="K139" s="1">
        <f t="shared" si="8"/>
        <v>6.0606060606060606E-3</v>
      </c>
      <c r="L139" s="1">
        <f t="shared" si="9"/>
        <v>-3.0945124084245941E-2</v>
      </c>
    </row>
    <row r="140" spans="1:15" x14ac:dyDescent="0.25">
      <c r="A140">
        <v>10</v>
      </c>
      <c r="B140" t="s">
        <v>28</v>
      </c>
      <c r="C140" t="s">
        <v>70</v>
      </c>
      <c r="D140" t="s">
        <v>71</v>
      </c>
      <c r="E140" t="s">
        <v>52</v>
      </c>
      <c r="F140" t="s">
        <v>14</v>
      </c>
      <c r="G140">
        <v>2</v>
      </c>
      <c r="H140">
        <v>1</v>
      </c>
      <c r="J140">
        <v>3</v>
      </c>
      <c r="K140" s="1">
        <f t="shared" si="8"/>
        <v>1.8181818181818181E-2</v>
      </c>
      <c r="L140" s="1">
        <f t="shared" si="9"/>
        <v>-7.2860603367863111E-2</v>
      </c>
    </row>
    <row r="141" spans="1:15" x14ac:dyDescent="0.25">
      <c r="A141">
        <v>10</v>
      </c>
      <c r="B141" t="s">
        <v>28</v>
      </c>
      <c r="C141" t="s">
        <v>76</v>
      </c>
      <c r="D141" t="s">
        <v>69</v>
      </c>
      <c r="E141" t="s">
        <v>69</v>
      </c>
      <c r="F141" t="s">
        <v>54</v>
      </c>
      <c r="H141">
        <v>2</v>
      </c>
      <c r="J141">
        <v>2</v>
      </c>
      <c r="K141" s="1">
        <f t="shared" si="8"/>
        <v>1.2121212121212121E-2</v>
      </c>
      <c r="L141" s="1">
        <f t="shared" si="9"/>
        <v>-5.3488464161704663E-2</v>
      </c>
    </row>
    <row r="142" spans="1:15" s="6" customFormat="1" x14ac:dyDescent="0.25">
      <c r="A142" s="6">
        <v>10</v>
      </c>
      <c r="B142" s="6" t="s">
        <v>29</v>
      </c>
      <c r="C142" s="6" t="s">
        <v>82</v>
      </c>
      <c r="D142" s="6" t="s">
        <v>51</v>
      </c>
      <c r="E142" s="6" t="s">
        <v>52</v>
      </c>
      <c r="F142" s="6" t="s">
        <v>54</v>
      </c>
      <c r="I142" s="6">
        <v>5</v>
      </c>
      <c r="J142" s="6">
        <v>5</v>
      </c>
      <c r="K142" s="6">
        <f t="shared" si="8"/>
        <v>3.0303030303030304E-2</v>
      </c>
      <c r="L142" s="6">
        <f t="shared" si="9"/>
        <v>-0.10595477458989334</v>
      </c>
      <c r="M142" s="6">
        <f>-SUM(L122:L142)</f>
        <v>2.372699690367492</v>
      </c>
      <c r="N142" s="6">
        <f>SUM(J122:J142)</f>
        <v>165</v>
      </c>
      <c r="O142" s="6">
        <f>COUNT(J122:J142)</f>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Taxa Family by Site</vt:lpstr>
      <vt:lpstr>Taxa Family by leaf and site</vt:lpstr>
      <vt:lpstr>Leaf Litter Data</vt:lpstr>
      <vt:lpstr>Water Quality Data</vt:lpstr>
      <vt:lpstr>Leaf Quality</vt:lpstr>
      <vt:lpstr>Decomposition</vt:lpstr>
      <vt:lpstr>Species Tolerances</vt:lpstr>
      <vt:lpstr>Temp and H</vt:lpstr>
      <vt:lpstr>Biodiversity Calculations</vt:lpstr>
      <vt:lpstr>Biodiversity Figures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Alida Offline</dc:creator>
  <cp:lastModifiedBy>Alida Offline</cp:lastModifiedBy>
  <dcterms:created xsi:type="dcterms:W3CDTF">2017-04-07T18:09:54Z</dcterms:created>
  <dcterms:modified xsi:type="dcterms:W3CDTF">2018-02-03T23:05:01Z</dcterms:modified>
</cp:coreProperties>
</file>